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72" activeTab="1"/>
  </bookViews>
  <sheets>
    <sheet name="项目1  金融工作经费" sheetId="3" r:id="rId1"/>
    <sheet name="项目2   办公室工作经费" sheetId="10" r:id="rId2"/>
    <sheet name="项目-预算" sheetId="12" state="hidden" r:id="rId3"/>
    <sheet name="项目-总" sheetId="13" state="hidden" r:id="rId4"/>
    <sheet name="Sheet1" sheetId="15" state="hidden" r:id="rId5"/>
    <sheet name="项目2   办公室工作经费 (2)" sheetId="11" state="hidden" r:id="rId6"/>
  </sheets>
  <definedNames>
    <definedName name="_xlnm.Print_Area" localSheetId="1">'项目2   办公室工作经费'!$A$1:$H$61</definedName>
    <definedName name="_xlnm.Print_Area" localSheetId="0">'项目1  金融工作经费'!$A$1:$H$21</definedName>
    <definedName name="_xlnm.Print_Area" localSheetId="5">'项目2   办公室工作经费 (2)'!$A$1:$H$61</definedName>
    <definedName name="_xlnm.Print_Area" localSheetId="2">'项目-预算'!$A$1:$I$7</definedName>
    <definedName name="_xlnm.Print_Area" localSheetId="3">'项目-总'!$A$1:$I$13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根据《蔡甸区财政局关于开展2021年区级财政支出绩效评价工作的通知》（蔡财[2021]1号，项目自评表中预算数为调整后项目预算总额。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根据《蔡甸区财政局关于开展2021年区级财政支出绩效评价工作的通知》（蔡财[2021]1号，项目自评表中预算数为调整后项目预算总额。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2019年度蔡甸区金融机构考核奖励资金</t>
        </r>
      </text>
    </comment>
    <comment ref="I4" authorId="0">
      <text>
        <r>
          <rPr>
            <b/>
            <sz val="9"/>
            <rFont val="宋体"/>
            <charset val="134"/>
          </rPr>
          <t>Administrator:森林防火专项-150000</t>
        </r>
      </text>
    </commen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决算报表中此项目跟预算执行中已支付数有802347.66元不一致（决算报表中项目金额多记）；是否因为将基本支出金额计入项目金额？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决算有，预算没有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决算有，预算没有
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决算有，预算没有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决算有，预算没有
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决算有，预算没有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决算有，预算没有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金融工作经费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E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根据《蔡甸区财政局关于开展2021年区级财政支出绩效评价工作的通知》（蔡财[2021]1号，项目自评表中预算数为调整后项目预算总额。</t>
        </r>
      </text>
    </comment>
  </commentList>
</comments>
</file>

<file path=xl/sharedStrings.xml><?xml version="1.0" encoding="utf-8"?>
<sst xmlns="http://schemas.openxmlformats.org/spreadsheetml/2006/main" count="598" uniqueCount="209">
  <si>
    <r>
      <rPr>
        <b/>
        <sz val="15"/>
        <color rgb="FF000000"/>
        <rFont val="黑体"/>
        <charset val="134"/>
      </rPr>
      <t>2020年度武汉市蔡甸区人民政府办公室</t>
    </r>
    <r>
      <rPr>
        <b/>
        <sz val="15"/>
        <color rgb="FF000000"/>
        <rFont val="仿宋"/>
        <charset val="134"/>
      </rPr>
      <t>“</t>
    </r>
    <r>
      <rPr>
        <b/>
        <sz val="15"/>
        <color rgb="FF000000"/>
        <rFont val="黑体"/>
        <charset val="134"/>
      </rPr>
      <t>金融工作经费</t>
    </r>
    <r>
      <rPr>
        <b/>
        <sz val="15"/>
        <color rgb="FF000000"/>
        <rFont val="仿宋"/>
        <charset val="134"/>
      </rPr>
      <t>”</t>
    </r>
    <r>
      <rPr>
        <b/>
        <sz val="15"/>
        <color rgb="FF000000"/>
        <rFont val="黑体"/>
        <charset val="134"/>
      </rPr>
      <t>目标自评表</t>
    </r>
  </si>
  <si>
    <r>
      <rPr>
        <sz val="11"/>
        <color rgb="FF000000"/>
        <rFont val="宋体"/>
        <charset val="134"/>
      </rPr>
      <t>单位名称：武汉市</t>
    </r>
    <r>
      <rPr>
        <sz val="10"/>
        <color rgb="FF000000"/>
        <rFont val="宋体"/>
        <charset val="134"/>
      </rPr>
      <t>蔡甸区人民政府办公室                                                           填报日期：2021年03月26日</t>
    </r>
  </si>
  <si>
    <t>项目名称</t>
  </si>
  <si>
    <t>金融工作经费</t>
  </si>
  <si>
    <t>主管部门</t>
  </si>
  <si>
    <t>武汉市蔡甸区人民政府</t>
  </si>
  <si>
    <t>实施单位</t>
  </si>
  <si>
    <t>武汉市蔡甸区人民政府办公室</t>
  </si>
  <si>
    <t>预算执行情况（万元）</t>
  </si>
  <si>
    <t>资金来源</t>
  </si>
  <si>
    <t>预算数（A）</t>
  </si>
  <si>
    <t>执行数（B）</t>
  </si>
  <si>
    <t>执行率（B/A)</t>
  </si>
  <si>
    <t>办公费</t>
  </si>
  <si>
    <t>一般预算内拨款</t>
  </si>
  <si>
    <t xml:space="preserve"> 其中：预算内资金</t>
  </si>
  <si>
    <t>合  计</t>
  </si>
  <si>
    <t>年度绩效目标完成情况</t>
  </si>
  <si>
    <t>一级指标</t>
  </si>
  <si>
    <t>二级指标</t>
  </si>
  <si>
    <t>三级指标</t>
  </si>
  <si>
    <t>年度指标值</t>
  </si>
  <si>
    <t>实际完成值</t>
  </si>
  <si>
    <t>未完成原因和改进措施</t>
  </si>
  <si>
    <t>产出指标</t>
  </si>
  <si>
    <t>数量指标</t>
  </si>
  <si>
    <t>协调金融机构助力实体经济发展</t>
  </si>
  <si>
    <t>举办政银企对接会</t>
  </si>
  <si>
    <t>为1017家中小微企业投放纾困贷款资金35.7亿元，为个体工商户投放纾困贷款资金1.1亿元，贴息12.9万元。先后举办两期复工复产复市银企“赶集会”，11场政银企对接会，实现企业与银行高效精准对接。</t>
  </si>
  <si>
    <t>已完成</t>
  </si>
  <si>
    <t>备注：三级指标参考述职述廉报告编制，需根据单位实际情况调整；年度指标值和实际完成值需要根据单位实际情况调整</t>
  </si>
  <si>
    <t>组织企业申报武汉市上市后备企业</t>
  </si>
  <si>
    <t>积极组织区内企业申报上市后备种子企业</t>
  </si>
  <si>
    <t>新增市级金、银种子企业各3家</t>
  </si>
  <si>
    <t>区内小额贷款公司年度审计工作</t>
  </si>
  <si>
    <t>对区内7家小贷公司进行年度审计</t>
  </si>
  <si>
    <t>已完成7家小贷公司年度审计工作</t>
  </si>
  <si>
    <t>深入开展处非系列排查活动，常态化开展非法集资宣传教育</t>
  </si>
  <si>
    <t>举办相关宣传活动</t>
  </si>
  <si>
    <t>完成4次处非宣讲进社区活动</t>
  </si>
  <si>
    <t>扶贫小额信贷全额贴息</t>
  </si>
  <si>
    <t>对已还本付息的扶贫小额信贷全额贴息</t>
  </si>
  <si>
    <t>对已还本付息的扶贫小额信贷全额贴息17户，贴息金额3.04万元</t>
  </si>
  <si>
    <t>质量指标</t>
  </si>
  <si>
    <t>金融信用区创建工作</t>
  </si>
  <si>
    <t>获得全省金融信用区称号</t>
  </si>
  <si>
    <t>在全省2019年度金融信用创建工作中，我区在全省17个市(州)及74个县(市、区)中取得排名第二</t>
  </si>
  <si>
    <t>效益指标</t>
  </si>
  <si>
    <t>社会效益指标</t>
  </si>
  <si>
    <t>实现企业与银行高效精准对接</t>
  </si>
  <si>
    <t>为1017家中小微企业投放纾困贷款资金35.7亿元，为个体工商户投放纾困贷款资金1.1亿元，贴息12.9万元。</t>
  </si>
  <si>
    <t>提高了群众生活质量</t>
  </si>
  <si>
    <t>非法集资案发率低于全市平均水平</t>
  </si>
  <si>
    <t>满意度指标</t>
  </si>
  <si>
    <t>服务对象满意度指标</t>
  </si>
  <si>
    <t>受益群众满意度</t>
  </si>
  <si>
    <t>说明</t>
  </si>
  <si>
    <t>无</t>
  </si>
  <si>
    <r>
      <rPr>
        <b/>
        <sz val="15"/>
        <color rgb="FF000000"/>
        <rFont val="黑体"/>
        <charset val="134"/>
      </rPr>
      <t>2020年度武汉市蔡甸区人民政府办公室</t>
    </r>
    <r>
      <rPr>
        <b/>
        <sz val="15"/>
        <color rgb="FF000000"/>
        <rFont val="仿宋"/>
        <charset val="134"/>
      </rPr>
      <t>“</t>
    </r>
    <r>
      <rPr>
        <b/>
        <sz val="15"/>
        <color rgb="FF000000"/>
        <rFont val="黑体"/>
        <charset val="134"/>
      </rPr>
      <t>办公室工作经费</t>
    </r>
    <r>
      <rPr>
        <b/>
        <sz val="15"/>
        <color rgb="FF000000"/>
        <rFont val="仿宋"/>
        <charset val="134"/>
      </rPr>
      <t>”</t>
    </r>
    <r>
      <rPr>
        <b/>
        <sz val="15"/>
        <color rgb="FF000000"/>
        <rFont val="黑体"/>
        <charset val="134"/>
      </rPr>
      <t>目标自评表</t>
    </r>
  </si>
  <si>
    <r>
      <rPr>
        <sz val="11"/>
        <color rgb="FF000000"/>
        <rFont val="宋体"/>
        <charset val="134"/>
      </rPr>
      <t>单位名称：</t>
    </r>
    <r>
      <rPr>
        <sz val="10"/>
        <color rgb="FF000000"/>
        <rFont val="宋体"/>
        <charset val="134"/>
      </rPr>
      <t>武汉市蔡甸区人民政府办公室                                                          填报日期：2021年03月26日</t>
    </r>
  </si>
  <si>
    <t>预算审定数</t>
  </si>
  <si>
    <t>备  注</t>
  </si>
  <si>
    <t>办公室工作经费</t>
  </si>
  <si>
    <t>督查调研及专项文印费</t>
  </si>
  <si>
    <t>其中:文印费20万,督查经费30万,调研经费20万</t>
  </si>
  <si>
    <t>信访维稳经费</t>
  </si>
  <si>
    <t>应急处置职能划转至应急管理局，外事侨务划转18万到统战部</t>
  </si>
  <si>
    <t>政府信息公开、机要保密及政务宣传经费</t>
  </si>
  <si>
    <t>政府信息公开、机要保密及政务宣传经费40万,信息化经费12万</t>
  </si>
  <si>
    <t>法律顾问专项经费</t>
  </si>
  <si>
    <t>2019年压减15万,依法行政30万,法律顾问15万,依法行政职能划转区司法局35万元</t>
  </si>
  <si>
    <t>重点项目协调经费</t>
  </si>
  <si>
    <t>购买社会服务支出</t>
  </si>
  <si>
    <t>扶贫工作经费</t>
  </si>
  <si>
    <t>下发《督查通知》</t>
  </si>
  <si>
    <t>按需下发</t>
  </si>
  <si>
    <t>全年共下发《督查通知》348件</t>
  </si>
  <si>
    <t>专项文印和督察调研经费</t>
  </si>
  <si>
    <t>备注：三级指标参考2019年项目绩效目标设置，需根据单位实际情况调整；年度指标值和实际完成值需要根据单位实际情况调整</t>
  </si>
  <si>
    <t>印发《督查通报》</t>
  </si>
  <si>
    <t>按需印发</t>
  </si>
  <si>
    <t>全年印发督查通报7期</t>
  </si>
  <si>
    <t>登记、下发领导批示事项办结率</t>
  </si>
  <si>
    <t>共办理区领导批示事项167件，全部按时办结，并向区领导反馈了办理结果</t>
  </si>
  <si>
    <t>对重点工作形成调研报告</t>
  </si>
  <si>
    <t>不低于上年</t>
  </si>
  <si>
    <t>4篇</t>
  </si>
  <si>
    <t>印刷费</t>
  </si>
  <si>
    <t>起草各类综合文稿，供区领导决策参考采用率</t>
  </si>
  <si>
    <t>围绕统筹做好疫情防控和经济社会发展，扎实做好“六稳”工作,落实“六保”任务等重点工作，全力完成包括《政府工作报告》在内的各类综合文稿80余篇，采用率100%。</t>
  </si>
  <si>
    <t>咨询费</t>
  </si>
  <si>
    <t>省、市议题案已形成正式答复文件并进行书面答复和网上答复</t>
  </si>
  <si>
    <t>信访稳定事件、外事侨务及应急处置经费</t>
  </si>
  <si>
    <t>邮电费</t>
  </si>
  <si>
    <t>区议题案正式办理答复</t>
  </si>
  <si>
    <t>差旅费</t>
  </si>
  <si>
    <t>编发《政务快报》</t>
  </si>
  <si>
    <t>38期</t>
  </si>
  <si>
    <t>维修（护）费</t>
  </si>
  <si>
    <t>上报政务信息</t>
  </si>
  <si>
    <t>174条</t>
  </si>
  <si>
    <t>租赁费</t>
  </si>
  <si>
    <t>重大信息被信息刊物采用</t>
  </si>
  <si>
    <t>大于40条</t>
  </si>
  <si>
    <t>重要信息被国家、省、采用近50余条，排名全市第三、新城区第二。实行包容审慎执法稳步推进保市场主体工作》被国务院办公厅信息刊物《专报信息》采用，省、市政府办公厅专门发函感谢。</t>
  </si>
  <si>
    <t>劳务费</t>
  </si>
  <si>
    <t>起草各类综合文稿</t>
  </si>
  <si>
    <t>委托业务费</t>
  </si>
  <si>
    <t>协调城乡公交一体化改造进度</t>
  </si>
  <si>
    <t>工会经费</t>
  </si>
  <si>
    <t>指导贫困村完善产业发展规划</t>
  </si>
  <si>
    <t>福利费</t>
  </si>
  <si>
    <t>组织实施“防贫保”和精准扶贫综合治安保险</t>
  </si>
  <si>
    <t>有效防止了贫困边缘人口致贫和已脱贫人口返贫</t>
  </si>
  <si>
    <t>其他交通费用</t>
  </si>
  <si>
    <t>扶贫村、扶贫项目达到文件要求</t>
  </si>
  <si>
    <t>全面督促各相关部门落实精准扶贫政策</t>
  </si>
  <si>
    <t>46个贫困村全部出列，彻底消除了绝对贫困，改变了贫困村面貌，提高了群众生活质量，脱贫攻坚取得决定性胜利。</t>
  </si>
  <si>
    <t>其他商品和服务支出</t>
  </si>
  <si>
    <t>扶贫对象数量达到文件要求</t>
  </si>
  <si>
    <t>数量达到文件要求</t>
  </si>
  <si>
    <t>全区4488户11731名建档立卡贫困人口全部销号</t>
  </si>
  <si>
    <t>办公设备购置</t>
  </si>
  <si>
    <t>协助帮扶已脱贫对象不返贫</t>
  </si>
  <si>
    <t>文件材料打印、办公耗材与办公设备质量</t>
  </si>
  <si>
    <t>对省委巡视反馈问题督查督办</t>
  </si>
  <si>
    <t>对中央和省环保督察反馈问题督查督办</t>
  </si>
  <si>
    <t>对市营商环境专项巡察反馈问题督查督办</t>
  </si>
  <si>
    <t>对大棚房整治中反馈问题督查督办</t>
  </si>
  <si>
    <t>督查七军会组织保障工作，确保我区承办的射击射箭赛事</t>
  </si>
  <si>
    <t>区议题案办复率</t>
  </si>
  <si>
    <t>办理市人大代表建议1件，市政协提案7件；办理区人大议案2件、区政协续办建议案1件、区人大代表建议37件、区政协提案62件，办复率、见面率、满意率和基本满意率均为100%。</t>
  </si>
  <si>
    <t>区议题案见面率</t>
  </si>
  <si>
    <t>代表和委员的满意和基本满意率</t>
  </si>
  <si>
    <t>有效处理信访稳定事件</t>
  </si>
  <si>
    <t>按时办结</t>
  </si>
  <si>
    <t>抓好区领导批示信访件的督办，共办理区领导批示事项167件，全部按时办结，并向区领导反馈了办理结果</t>
  </si>
  <si>
    <t>贯彻执行党和国家外事、侨务工作</t>
  </si>
  <si>
    <t>推进、指导和监督政府信息公开工作</t>
  </si>
  <si>
    <t>保障机要安全</t>
  </si>
  <si>
    <t>推动全区依法行政区创建工作</t>
  </si>
  <si>
    <t>法律顾问费及依法行政工作经费</t>
  </si>
  <si>
    <t>编制依法行政工作规划方案</t>
  </si>
  <si>
    <t>组织依法行政考核和法律培训</t>
  </si>
  <si>
    <t>组织干部职工开展《民法典》集中学习</t>
  </si>
  <si>
    <t>监督全区行政机关行政处罚实施情况</t>
  </si>
  <si>
    <t>定期调度全区重点项目建设</t>
  </si>
  <si>
    <t>组织推进重点项目建设进度</t>
  </si>
  <si>
    <t>完善产业扶贫奖补政策和科技服务体系</t>
  </si>
  <si>
    <t>时效指标</t>
  </si>
  <si>
    <t>沟通督查督办事项、下放督查通知</t>
  </si>
  <si>
    <t>回复人民网网民留言和荆楚网留言</t>
  </si>
  <si>
    <t>经费及时拨付</t>
  </si>
  <si>
    <t>成本指标</t>
  </si>
  <si>
    <t>不超预算</t>
  </si>
  <si>
    <t>≤100%</t>
  </si>
  <si>
    <t>经济效益指标</t>
  </si>
  <si>
    <t>精准扶贫项目效益</t>
  </si>
  <si>
    <t>提高群众生活质量</t>
  </si>
  <si>
    <t>促进全区经济发展</t>
  </si>
  <si>
    <t>推进区经济社会加快发展</t>
  </si>
  <si>
    <t>获得肯定和好评</t>
  </si>
  <si>
    <t>全面建成小康社会</t>
  </si>
  <si>
    <t>可持续发展影响指标</t>
  </si>
  <si>
    <t>扶贫对象生活水平改善度</t>
  </si>
  <si>
    <t>持续改善扶贫对象生活水平</t>
  </si>
  <si>
    <t>增强政府公信力</t>
  </si>
  <si>
    <t>政府公信力增强</t>
  </si>
  <si>
    <t>项目经费有保障</t>
  </si>
  <si>
    <t>保障到位</t>
  </si>
  <si>
    <t>服务对象
满意度指标</t>
  </si>
  <si>
    <t>武汉市蔡甸区政府办公室</t>
  </si>
  <si>
    <t>序号</t>
  </si>
  <si>
    <t>预算金额（元）</t>
  </si>
  <si>
    <t>决算金额（元）</t>
  </si>
  <si>
    <t>指标查询</t>
  </si>
  <si>
    <t>预算执行已支付数</t>
  </si>
  <si>
    <t>实际金额</t>
  </si>
  <si>
    <t>情况说明</t>
  </si>
  <si>
    <t>财政拨款</t>
  </si>
  <si>
    <t>其他资金</t>
  </si>
  <si>
    <t>有20万退回财政了</t>
  </si>
  <si>
    <t>小计</t>
  </si>
  <si>
    <t>合计</t>
  </si>
  <si>
    <t>未专款专用</t>
  </si>
  <si>
    <t>人大事务</t>
  </si>
  <si>
    <t>行政运行</t>
  </si>
  <si>
    <t>2020年第一批个体工商户纾困专项资金贷款贴息资金</t>
  </si>
  <si>
    <t>卫生健康支出</t>
  </si>
  <si>
    <t>城乡社区支出</t>
  </si>
  <si>
    <t>农林水支出</t>
  </si>
  <si>
    <t>支出功能分类科目编码</t>
  </si>
  <si>
    <t/>
  </si>
  <si>
    <t>科目名称（二级项目名称）</t>
  </si>
  <si>
    <t>二级项目代码</t>
  </si>
  <si>
    <t>二级项目类别</t>
  </si>
  <si>
    <t>一级项目名称</t>
  </si>
  <si>
    <t>一级项目代码</t>
  </si>
  <si>
    <t>基建项目属性</t>
  </si>
  <si>
    <t>项目</t>
  </si>
  <si>
    <t>商品和服务支出</t>
  </si>
  <si>
    <t>资本性支出</t>
  </si>
  <si>
    <t>2010302</t>
  </si>
  <si>
    <t>非基建项目</t>
  </si>
  <si>
    <t>2019年度蔡甸区金融机构考核奖励资金</t>
  </si>
  <si>
    <r>
      <rPr>
        <b/>
        <sz val="15"/>
        <color rgb="FF000000"/>
        <rFont val="黑体"/>
        <charset val="134"/>
      </rPr>
      <t>2020年度</t>
    </r>
    <r>
      <rPr>
        <b/>
        <sz val="15"/>
        <color rgb="FF000000"/>
        <rFont val="仿宋"/>
        <charset val="134"/>
      </rPr>
      <t>“</t>
    </r>
    <r>
      <rPr>
        <b/>
        <sz val="15"/>
        <color rgb="FF000000"/>
        <rFont val="黑体"/>
        <charset val="134"/>
      </rPr>
      <t>办公室工作经费</t>
    </r>
    <r>
      <rPr>
        <b/>
        <sz val="15"/>
        <color rgb="FF000000"/>
        <rFont val="仿宋"/>
        <charset val="134"/>
      </rPr>
      <t>”</t>
    </r>
    <r>
      <rPr>
        <b/>
        <sz val="15"/>
        <color rgb="FF000000"/>
        <rFont val="黑体"/>
        <charset val="134"/>
      </rPr>
      <t>目标自评表</t>
    </r>
  </si>
  <si>
    <r>
      <rPr>
        <sz val="11"/>
        <color rgb="FF000000"/>
        <rFont val="宋体"/>
        <charset val="134"/>
      </rPr>
      <t>单位名称：</t>
    </r>
    <r>
      <rPr>
        <sz val="10"/>
        <color rgb="FF000000"/>
        <rFont val="宋体"/>
        <charset val="134"/>
      </rPr>
      <t>蔡甸区人民政府办公室                                                           填报日期：2021年03月20日</t>
    </r>
  </si>
  <si>
    <t>蔡甸区人民政府办公室</t>
  </si>
  <si>
    <t>对中央和省环保督查反馈问题督查督办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</si>
</sst>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0_ "/>
  </numFmts>
  <fonts count="51"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5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0"/>
      <color indexed="8"/>
      <name val="Arial"/>
      <charset val="0"/>
    </font>
    <font>
      <b/>
      <sz val="10"/>
      <color rgb="FFFF0000"/>
      <name val="Arial"/>
      <charset val="0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b/>
      <sz val="20"/>
      <name val="楷体_GB2312"/>
      <charset val="134"/>
    </font>
    <font>
      <b/>
      <sz val="12"/>
      <color rgb="FFFF0000"/>
      <name val="楷体_GB2312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name val="Times New Roman"/>
      <charset val="0"/>
    </font>
    <font>
      <b/>
      <sz val="12"/>
      <color rgb="FFFF0000"/>
      <name val="Times New Roman"/>
      <charset val="0"/>
    </font>
    <font>
      <sz val="10"/>
      <name val="楷体_GB2312"/>
      <charset val="134"/>
    </font>
    <font>
      <sz val="12"/>
      <color rgb="FFFF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rgb="FF000000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7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9" fontId="0" fillId="0" borderId="7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177" fontId="2" fillId="0" borderId="1" xfId="0" applyNumberFormat="1" applyFont="1" applyBorder="1" applyProtection="1">
      <alignment vertical="center"/>
    </xf>
    <xf numFmtId="0" fontId="12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horizontal="center" vertical="center" wrapText="1"/>
    </xf>
    <xf numFmtId="10" fontId="12" fillId="0" borderId="0" xfId="3" applyNumberFormat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5" fillId="3" borderId="0" xfId="0" applyFont="1" applyFill="1" applyBorder="1" applyAlignment="1" applyProtection="1"/>
    <xf numFmtId="0" fontId="0" fillId="0" borderId="9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16" fillId="0" borderId="10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 wrapText="1" shrinkToFit="1"/>
    </xf>
    <xf numFmtId="0" fontId="0" fillId="0" borderId="12" xfId="0" applyFont="1" applyFill="1" applyBorder="1" applyAlignment="1" applyProtection="1">
      <alignment horizontal="center" vertical="center" wrapText="1" shrinkToFit="1"/>
    </xf>
    <xf numFmtId="0" fontId="16" fillId="0" borderId="12" xfId="0" applyFont="1" applyFill="1" applyBorder="1" applyAlignment="1" applyProtection="1">
      <alignment horizontal="center" vertical="center" wrapText="1" shrinkToFit="1"/>
    </xf>
    <xf numFmtId="0" fontId="17" fillId="0" borderId="11" xfId="0" applyFont="1" applyFill="1" applyBorder="1" applyAlignment="1" applyProtection="1">
      <alignment horizontal="left" vertical="center" shrinkToFit="1"/>
    </xf>
    <xf numFmtId="0" fontId="17" fillId="0" borderId="12" xfId="0" applyFont="1" applyFill="1" applyBorder="1" applyAlignment="1" applyProtection="1">
      <alignment horizontal="left" vertical="center" shrinkToFit="1"/>
    </xf>
    <xf numFmtId="4" fontId="17" fillId="0" borderId="12" xfId="0" applyNumberFormat="1" applyFont="1" applyFill="1" applyBorder="1" applyAlignment="1" applyProtection="1">
      <alignment horizontal="right" vertical="center" shrinkToFit="1"/>
    </xf>
    <xf numFmtId="0" fontId="17" fillId="3" borderId="11" xfId="0" applyFont="1" applyFill="1" applyBorder="1" applyAlignment="1" applyProtection="1">
      <alignment horizontal="left" vertical="center" shrinkToFit="1"/>
    </xf>
    <xf numFmtId="0" fontId="17" fillId="3" borderId="12" xfId="0" applyFont="1" applyFill="1" applyBorder="1" applyAlignment="1" applyProtection="1">
      <alignment horizontal="left" vertical="center" shrinkToFit="1"/>
    </xf>
    <xf numFmtId="4" fontId="17" fillId="3" borderId="12" xfId="0" applyNumberFormat="1" applyFont="1" applyFill="1" applyBorder="1" applyAlignment="1" applyProtection="1">
      <alignment horizontal="right" vertical="center" shrinkToFit="1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 shrinkToFit="1"/>
    </xf>
    <xf numFmtId="177" fontId="19" fillId="0" borderId="0" xfId="0" applyNumberFormat="1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 shrinkToFit="1"/>
    </xf>
    <xf numFmtId="177" fontId="20" fillId="0" borderId="13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177" fontId="18" fillId="0" borderId="1" xfId="0" applyNumberFormat="1" applyFont="1" applyFill="1" applyBorder="1" applyAlignment="1" applyProtection="1">
      <alignment horizontal="center" vertical="center"/>
    </xf>
    <xf numFmtId="177" fontId="21" fillId="0" borderId="4" xfId="0" applyNumberFormat="1" applyFont="1" applyFill="1" applyBorder="1" applyAlignment="1" applyProtection="1">
      <alignment horizontal="center" vertical="center" wrapText="1"/>
    </xf>
    <xf numFmtId="177" fontId="18" fillId="0" borderId="4" xfId="0" applyNumberFormat="1" applyFont="1" applyFill="1" applyBorder="1" applyAlignment="1" applyProtection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/>
    </xf>
    <xf numFmtId="177" fontId="21" fillId="0" borderId="8" xfId="0" applyNumberFormat="1" applyFont="1" applyFill="1" applyBorder="1" applyAlignment="1" applyProtection="1">
      <alignment horizontal="center" vertical="center" wrapText="1"/>
    </xf>
    <xf numFmtId="177" fontId="18" fillId="0" borderId="8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 shrinkToFit="1"/>
    </xf>
    <xf numFmtId="177" fontId="22" fillId="0" borderId="1" xfId="0" applyNumberFormat="1" applyFont="1" applyFill="1" applyBorder="1" applyAlignment="1" applyProtection="1">
      <alignment vertical="center"/>
    </xf>
    <xf numFmtId="177" fontId="23" fillId="0" borderId="1" xfId="0" applyNumberFormat="1" applyFont="1" applyFill="1" applyBorder="1" applyAlignment="1" applyProtection="1">
      <alignment vertical="center"/>
    </xf>
    <xf numFmtId="177" fontId="19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 shrinkToFit="1"/>
    </xf>
    <xf numFmtId="177" fontId="24" fillId="0" borderId="1" xfId="0" applyNumberFormat="1" applyFont="1" applyFill="1" applyBorder="1" applyAlignment="1" applyProtection="1">
      <alignment vertical="center"/>
    </xf>
    <xf numFmtId="177" fontId="25" fillId="0" borderId="1" xfId="0" applyNumberFormat="1" applyFont="1" applyFill="1" applyBorder="1" applyAlignment="1" applyProtection="1">
      <alignment vertical="center"/>
    </xf>
    <xf numFmtId="177" fontId="24" fillId="0" borderId="1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vertical="center" wrapText="1"/>
    </xf>
    <xf numFmtId="10" fontId="19" fillId="0" borderId="0" xfId="3" applyNumberFormat="1" applyFont="1">
      <alignment vertical="center"/>
    </xf>
    <xf numFmtId="177" fontId="27" fillId="0" borderId="1" xfId="0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 shrinkToFit="1"/>
    </xf>
    <xf numFmtId="4" fontId="17" fillId="0" borderId="1" xfId="0" applyNumberFormat="1" applyFont="1" applyFill="1" applyBorder="1" applyAlignment="1" applyProtection="1">
      <alignment horizontal="right" vertical="center" shrinkToFit="1"/>
    </xf>
    <xf numFmtId="0" fontId="0" fillId="0" borderId="0" xfId="0" applyFont="1" applyFill="1" applyBorder="1" applyAlignment="1" applyProtection="1">
      <alignment vertical="center" wrapText="1" shrinkToFit="1"/>
    </xf>
    <xf numFmtId="177" fontId="2" fillId="0" borderId="0" xfId="0" applyNumberFormat="1" applyFont="1" applyFill="1" applyProtection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177" fontId="2" fillId="0" borderId="0" xfId="0" applyNumberFormat="1" applyFont="1" applyProtection="1">
      <alignment vertical="center"/>
    </xf>
    <xf numFmtId="0" fontId="10" fillId="0" borderId="0" xfId="0" applyFont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view="pageBreakPreview" zoomScale="70" zoomScaleNormal="100" topLeftCell="A2" workbookViewId="0">
      <selection activeCell="A2" sqref="A2:H2"/>
    </sheetView>
  </sheetViews>
  <sheetFormatPr defaultColWidth="8.84166666666667" defaultRowHeight="13.5"/>
  <cols>
    <col min="1" max="2" width="8.84166666666667" style="5"/>
    <col min="3" max="3" width="12.5333333333333" style="5" customWidth="1"/>
    <col min="4" max="4" width="17.7666666666667" style="5" customWidth="1"/>
    <col min="5" max="5" width="17.4666666666667" style="5" customWidth="1"/>
    <col min="6" max="6" width="16.8166666666667" style="5" customWidth="1"/>
    <col min="7" max="7" width="26.5" style="5" customWidth="1"/>
    <col min="8" max="8" width="20.5333333333333" style="5" customWidth="1"/>
    <col min="9" max="9" width="19.725" style="5" hidden="1" customWidth="1"/>
    <col min="10" max="10" width="8.84166666666667" style="5"/>
    <col min="11" max="11" width="15.225" style="5"/>
    <col min="12" max="16384" width="8.84166666666667" style="5"/>
  </cols>
  <sheetData>
    <row r="1" s="1" customFormat="1" ht="6" customHeight="1" spans="1:8">
      <c r="A1" s="6"/>
      <c r="B1" s="6"/>
      <c r="C1" s="6"/>
      <c r="D1" s="6"/>
      <c r="E1" s="6"/>
      <c r="F1" s="6"/>
      <c r="G1" s="6"/>
      <c r="H1" s="6"/>
    </row>
    <row r="2" ht="30" customHeight="1" spans="1:8">
      <c r="A2" s="7" t="s">
        <v>0</v>
      </c>
      <c r="B2" s="8"/>
      <c r="C2" s="8"/>
      <c r="D2" s="8"/>
      <c r="E2" s="8"/>
      <c r="F2" s="8"/>
      <c r="G2" s="8"/>
      <c r="H2" s="7"/>
    </row>
    <row r="3" ht="9" customHeight="1" spans="1:8">
      <c r="A3" s="9"/>
      <c r="B3" s="10"/>
      <c r="C3" s="10"/>
      <c r="D3" s="10"/>
      <c r="E3" s="10"/>
      <c r="F3" s="10"/>
      <c r="G3" s="10"/>
      <c r="H3" s="9"/>
    </row>
    <row r="4" s="2" customFormat="1" ht="27.15" customHeight="1" spans="1:8">
      <c r="A4" s="11" t="s">
        <v>1</v>
      </c>
      <c r="B4" s="11"/>
      <c r="C4" s="11"/>
      <c r="D4" s="11"/>
      <c r="E4" s="11"/>
      <c r="F4" s="11"/>
      <c r="G4" s="11"/>
      <c r="H4" s="11"/>
    </row>
    <row r="5" s="2" customFormat="1" ht="30" customHeight="1" spans="1:8">
      <c r="A5" s="12" t="s">
        <v>2</v>
      </c>
      <c r="B5" s="12"/>
      <c r="C5" s="12"/>
      <c r="D5" s="12" t="s">
        <v>3</v>
      </c>
      <c r="E5" s="12"/>
      <c r="F5" s="12"/>
      <c r="G5" s="12"/>
      <c r="H5" s="12"/>
    </row>
    <row r="6" s="2" customFormat="1" ht="30" customHeight="1" spans="1:8">
      <c r="A6" s="12" t="s">
        <v>4</v>
      </c>
      <c r="B6" s="12"/>
      <c r="C6" s="12"/>
      <c r="D6" s="13" t="s">
        <v>5</v>
      </c>
      <c r="E6" s="13"/>
      <c r="F6" s="12" t="s">
        <v>6</v>
      </c>
      <c r="G6" s="12" t="s">
        <v>7</v>
      </c>
      <c r="H6" s="12"/>
    </row>
    <row r="7" s="2" customFormat="1" ht="30" customHeight="1" spans="1:11">
      <c r="A7" s="12" t="s">
        <v>8</v>
      </c>
      <c r="B7" s="12"/>
      <c r="C7" s="12"/>
      <c r="D7" s="12" t="s">
        <v>9</v>
      </c>
      <c r="E7" s="12" t="s">
        <v>10</v>
      </c>
      <c r="F7" s="12" t="s">
        <v>11</v>
      </c>
      <c r="G7" s="12"/>
      <c r="H7" s="12" t="s">
        <v>12</v>
      </c>
      <c r="J7" s="2" t="s">
        <v>13</v>
      </c>
      <c r="K7" s="120">
        <v>2200000</v>
      </c>
    </row>
    <row r="8" s="2" customFormat="1" ht="30" customHeight="1" spans="1:8">
      <c r="A8" s="12"/>
      <c r="B8" s="12"/>
      <c r="C8" s="12"/>
      <c r="D8" s="13" t="s">
        <v>14</v>
      </c>
      <c r="E8" s="16">
        <v>220</v>
      </c>
      <c r="F8" s="16">
        <v>220</v>
      </c>
      <c r="G8" s="16"/>
      <c r="H8" s="14">
        <f>F8/E8</f>
        <v>1</v>
      </c>
    </row>
    <row r="9" s="2" customFormat="1" ht="30" customHeight="1" spans="1:8">
      <c r="A9" s="12"/>
      <c r="B9" s="12"/>
      <c r="C9" s="12"/>
      <c r="D9" s="13" t="s">
        <v>15</v>
      </c>
      <c r="E9" s="12">
        <v>220</v>
      </c>
      <c r="F9" s="12">
        <v>220</v>
      </c>
      <c r="G9" s="12"/>
      <c r="H9" s="14">
        <f>F9/E9</f>
        <v>1</v>
      </c>
    </row>
    <row r="10" s="2" customFormat="1" ht="30" customHeight="1" spans="1:8">
      <c r="A10" s="12"/>
      <c r="B10" s="12"/>
      <c r="C10" s="12"/>
      <c r="D10" s="15" t="s">
        <v>16</v>
      </c>
      <c r="E10" s="12">
        <f t="shared" ref="E10:H10" si="0">E9</f>
        <v>220</v>
      </c>
      <c r="F10" s="12">
        <f t="shared" si="0"/>
        <v>220</v>
      </c>
      <c r="G10" s="12"/>
      <c r="H10" s="14">
        <f t="shared" si="0"/>
        <v>1</v>
      </c>
    </row>
    <row r="11" s="2" customFormat="1" ht="30" customHeight="1" spans="1:8">
      <c r="A11" s="12" t="s">
        <v>17</v>
      </c>
      <c r="B11" s="12" t="s">
        <v>18</v>
      </c>
      <c r="C11" s="12" t="s">
        <v>19</v>
      </c>
      <c r="D11" s="12" t="s">
        <v>20</v>
      </c>
      <c r="E11" s="12"/>
      <c r="F11" s="12" t="s">
        <v>21</v>
      </c>
      <c r="G11" s="12" t="s">
        <v>22</v>
      </c>
      <c r="H11" s="12" t="s">
        <v>23</v>
      </c>
    </row>
    <row r="12" s="2" customFormat="1" ht="94.5" spans="1:9">
      <c r="A12" s="12"/>
      <c r="B12" s="112" t="s">
        <v>24</v>
      </c>
      <c r="C12" s="112" t="s">
        <v>25</v>
      </c>
      <c r="D12" s="16" t="s">
        <v>26</v>
      </c>
      <c r="E12" s="16"/>
      <c r="F12" s="17" t="s">
        <v>27</v>
      </c>
      <c r="G12" s="17" t="s">
        <v>28</v>
      </c>
      <c r="H12" s="16" t="s">
        <v>29</v>
      </c>
      <c r="I12" s="121" t="s">
        <v>30</v>
      </c>
    </row>
    <row r="13" s="2" customFormat="1" ht="42" customHeight="1" spans="1:9">
      <c r="A13" s="12"/>
      <c r="B13" s="113"/>
      <c r="C13" s="113"/>
      <c r="D13" s="16" t="s">
        <v>31</v>
      </c>
      <c r="E13" s="16"/>
      <c r="F13" s="17" t="s">
        <v>32</v>
      </c>
      <c r="G13" s="17" t="s">
        <v>33</v>
      </c>
      <c r="H13" s="16" t="s">
        <v>29</v>
      </c>
      <c r="I13" s="121"/>
    </row>
    <row r="14" s="2" customFormat="1" ht="27" spans="1:9">
      <c r="A14" s="12"/>
      <c r="B14" s="113"/>
      <c r="C14" s="113"/>
      <c r="D14" s="21" t="s">
        <v>34</v>
      </c>
      <c r="E14" s="22"/>
      <c r="F14" s="23" t="s">
        <v>35</v>
      </c>
      <c r="G14" s="17" t="s">
        <v>36</v>
      </c>
      <c r="H14" s="16" t="s">
        <v>29</v>
      </c>
      <c r="I14" s="121"/>
    </row>
    <row r="15" s="2" customFormat="1" ht="30" customHeight="1" spans="1:9">
      <c r="A15" s="12"/>
      <c r="B15" s="113"/>
      <c r="C15" s="113"/>
      <c r="D15" s="16" t="s">
        <v>37</v>
      </c>
      <c r="E15" s="16"/>
      <c r="F15" s="17" t="s">
        <v>38</v>
      </c>
      <c r="G15" s="17" t="s">
        <v>39</v>
      </c>
      <c r="H15" s="16" t="s">
        <v>29</v>
      </c>
      <c r="I15" s="121"/>
    </row>
    <row r="16" s="2" customFormat="1" ht="49" customHeight="1" spans="1:9">
      <c r="A16" s="12"/>
      <c r="B16" s="114"/>
      <c r="C16" s="114"/>
      <c r="D16" s="16" t="s">
        <v>40</v>
      </c>
      <c r="E16" s="16"/>
      <c r="F16" s="17" t="s">
        <v>41</v>
      </c>
      <c r="G16" s="17" t="s">
        <v>42</v>
      </c>
      <c r="H16" s="16" t="s">
        <v>29</v>
      </c>
      <c r="I16" s="121"/>
    </row>
    <row r="17" s="2" customFormat="1" ht="63" customHeight="1" spans="1:9">
      <c r="A17" s="12"/>
      <c r="B17" s="115"/>
      <c r="C17" s="116" t="s">
        <v>43</v>
      </c>
      <c r="D17" s="117" t="s">
        <v>44</v>
      </c>
      <c r="E17" s="12"/>
      <c r="F17" s="18" t="s">
        <v>45</v>
      </c>
      <c r="G17" s="18" t="s">
        <v>46</v>
      </c>
      <c r="H17" s="16" t="s">
        <v>29</v>
      </c>
      <c r="I17" s="121"/>
    </row>
    <row r="18" s="2" customFormat="1" ht="59" customHeight="1" spans="1:9">
      <c r="A18" s="12"/>
      <c r="B18" s="118" t="s">
        <v>47</v>
      </c>
      <c r="C18" s="119" t="s">
        <v>48</v>
      </c>
      <c r="D18" s="43" t="s">
        <v>49</v>
      </c>
      <c r="E18" s="44"/>
      <c r="F18" s="18">
        <v>1</v>
      </c>
      <c r="G18" s="18" t="s">
        <v>50</v>
      </c>
      <c r="H18" s="16" t="s">
        <v>29</v>
      </c>
      <c r="I18" s="121"/>
    </row>
    <row r="19" s="2" customFormat="1" ht="42" customHeight="1" spans="1:9">
      <c r="A19" s="12"/>
      <c r="B19" s="118"/>
      <c r="C19" s="118"/>
      <c r="D19" s="12" t="s">
        <v>51</v>
      </c>
      <c r="E19" s="12"/>
      <c r="F19" s="18" t="s">
        <v>52</v>
      </c>
      <c r="G19" s="18" t="s">
        <v>52</v>
      </c>
      <c r="H19" s="16" t="s">
        <v>29</v>
      </c>
      <c r="I19" s="121"/>
    </row>
    <row r="20" s="2" customFormat="1" ht="42" customHeight="1" spans="1:9">
      <c r="A20" s="12"/>
      <c r="B20" s="118" t="s">
        <v>53</v>
      </c>
      <c r="C20" s="118" t="s">
        <v>54</v>
      </c>
      <c r="D20" s="12" t="s">
        <v>55</v>
      </c>
      <c r="E20" s="12"/>
      <c r="F20" s="18">
        <v>1</v>
      </c>
      <c r="G20" s="18">
        <v>1</v>
      </c>
      <c r="H20" s="16" t="s">
        <v>29</v>
      </c>
      <c r="I20" s="121"/>
    </row>
    <row r="21" s="2" customFormat="1" spans="1:8">
      <c r="A21" s="12" t="s">
        <v>56</v>
      </c>
      <c r="B21" s="12" t="s">
        <v>57</v>
      </c>
      <c r="C21" s="12"/>
      <c r="D21" s="12"/>
      <c r="E21" s="12"/>
      <c r="F21" s="12"/>
      <c r="G21" s="12"/>
      <c r="H21" s="12"/>
    </row>
    <row r="22" s="2" customFormat="1" ht="16.5" customHeight="1"/>
    <row r="23" s="2" customFormat="1" ht="21.65" customHeight="1"/>
    <row r="24" s="2" customFormat="1" ht="21.65" customHeight="1"/>
    <row r="25" s="2" customFormat="1" ht="16.5" customHeight="1"/>
  </sheetData>
  <mergeCells count="31">
    <mergeCell ref="A1:H1"/>
    <mergeCell ref="A2:H2"/>
    <mergeCell ref="A3:H3"/>
    <mergeCell ref="A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A11:A20"/>
    <mergeCell ref="B12:B17"/>
    <mergeCell ref="B18:B19"/>
    <mergeCell ref="C12:C16"/>
    <mergeCell ref="C18:C19"/>
    <mergeCell ref="I12:I20"/>
    <mergeCell ref="A7:C10"/>
  </mergeCells>
  <printOptions horizontalCentered="1" verticalCentered="1"/>
  <pageMargins left="0.78740157480315" right="0.708244776162576" top="0.78740157480315" bottom="0.708244776162576" header="0.315238382872634" footer="0.315238382872634"/>
  <pageSetup paperSize="9" scale="68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"/>
  <sheetViews>
    <sheetView tabSelected="1" view="pageBreakPreview" zoomScale="85" zoomScaleNormal="100" topLeftCell="A28" workbookViewId="0">
      <selection activeCell="D39" sqref="$A39:$XFD43"/>
    </sheetView>
  </sheetViews>
  <sheetFormatPr defaultColWidth="8.84166666666667" defaultRowHeight="13.5"/>
  <cols>
    <col min="1" max="2" width="8.84166666666667" style="5"/>
    <col min="3" max="3" width="12.5333333333333" style="5" customWidth="1"/>
    <col min="4" max="4" width="17.7666666666667" style="5" customWidth="1"/>
    <col min="5" max="5" width="17.4666666666667" style="5" customWidth="1"/>
    <col min="6" max="6" width="12.8416666666667" style="5" customWidth="1"/>
    <col min="7" max="7" width="28.25" style="5" customWidth="1"/>
    <col min="8" max="8" width="20.5333333333333" style="5" customWidth="1"/>
    <col min="9" max="9" width="40.775" style="5" hidden="1" customWidth="1"/>
    <col min="10" max="10" width="19.5166666666667" style="5" hidden="1" customWidth="1"/>
    <col min="11" max="11" width="14.3333333333333" style="5"/>
    <col min="12" max="12" width="30.475" style="5" customWidth="1"/>
    <col min="13" max="16384" width="8.84166666666667" style="5"/>
  </cols>
  <sheetData>
    <row r="1" s="1" customFormat="1" ht="6" customHeight="1" spans="1:8">
      <c r="A1" s="6"/>
      <c r="B1" s="6"/>
      <c r="C1" s="6"/>
      <c r="D1" s="6"/>
      <c r="E1" s="6"/>
      <c r="F1" s="6"/>
      <c r="G1" s="6"/>
      <c r="H1" s="6"/>
    </row>
    <row r="2" ht="30" customHeight="1" spans="1:8">
      <c r="A2" s="7" t="s">
        <v>58</v>
      </c>
      <c r="B2" s="8"/>
      <c r="C2" s="8"/>
      <c r="D2" s="8"/>
      <c r="E2" s="8"/>
      <c r="F2" s="8"/>
      <c r="G2" s="8"/>
      <c r="H2" s="7"/>
    </row>
    <row r="3" ht="9" customHeight="1" spans="1:8">
      <c r="A3" s="9"/>
      <c r="B3" s="10"/>
      <c r="C3" s="10"/>
      <c r="D3" s="10"/>
      <c r="E3" s="10"/>
      <c r="F3" s="10"/>
      <c r="G3" s="10"/>
      <c r="H3" s="9"/>
    </row>
    <row r="4" s="2" customFormat="1" ht="27.15" customHeight="1" spans="1:12">
      <c r="A4" s="11" t="s">
        <v>59</v>
      </c>
      <c r="B4" s="11"/>
      <c r="C4" s="11"/>
      <c r="D4" s="11"/>
      <c r="E4" s="11"/>
      <c r="F4" s="11"/>
      <c r="G4" s="11"/>
      <c r="H4" s="11"/>
      <c r="J4" s="51" t="s">
        <v>2</v>
      </c>
      <c r="K4" s="52" t="s">
        <v>60</v>
      </c>
      <c r="L4" s="51" t="s">
        <v>61</v>
      </c>
    </row>
    <row r="5" s="2" customFormat="1" ht="16.75" customHeight="1" spans="1:12">
      <c r="A5" s="12" t="s">
        <v>2</v>
      </c>
      <c r="B5" s="12"/>
      <c r="C5" s="12"/>
      <c r="D5" s="12" t="s">
        <v>62</v>
      </c>
      <c r="E5" s="12"/>
      <c r="F5" s="12"/>
      <c r="G5" s="12"/>
      <c r="H5" s="12"/>
      <c r="J5" s="53" t="s">
        <v>63</v>
      </c>
      <c r="K5" s="54">
        <v>70</v>
      </c>
      <c r="L5" s="53" t="s">
        <v>64</v>
      </c>
    </row>
    <row r="6" s="2" customFormat="1" ht="24.75" customHeight="1" spans="1:12">
      <c r="A6" s="12" t="s">
        <v>4</v>
      </c>
      <c r="B6" s="12"/>
      <c r="C6" s="12"/>
      <c r="D6" s="13" t="s">
        <v>5</v>
      </c>
      <c r="E6" s="13"/>
      <c r="F6" s="12" t="s">
        <v>6</v>
      </c>
      <c r="G6" s="12" t="s">
        <v>7</v>
      </c>
      <c r="H6" s="12"/>
      <c r="J6" s="53" t="s">
        <v>65</v>
      </c>
      <c r="K6" s="54">
        <v>20</v>
      </c>
      <c r="L6" s="53" t="s">
        <v>66</v>
      </c>
    </row>
    <row r="7" s="2" customFormat="1" ht="34" customHeight="1" spans="1:12">
      <c r="A7" s="12" t="s">
        <v>8</v>
      </c>
      <c r="B7" s="12"/>
      <c r="C7" s="12"/>
      <c r="D7" s="12" t="s">
        <v>9</v>
      </c>
      <c r="E7" s="12" t="s">
        <v>10</v>
      </c>
      <c r="F7" s="12" t="s">
        <v>11</v>
      </c>
      <c r="G7" s="12"/>
      <c r="H7" s="12" t="s">
        <v>12</v>
      </c>
      <c r="J7" s="53" t="s">
        <v>67</v>
      </c>
      <c r="K7" s="54">
        <v>52</v>
      </c>
      <c r="L7" s="53" t="s">
        <v>68</v>
      </c>
    </row>
    <row r="8" s="2" customFormat="1" ht="33" customHeight="1" spans="1:12">
      <c r="A8" s="12"/>
      <c r="B8" s="12"/>
      <c r="C8" s="12"/>
      <c r="D8" s="13" t="s">
        <v>14</v>
      </c>
      <c r="E8" s="12">
        <v>254.58</v>
      </c>
      <c r="F8" s="12">
        <v>254.58</v>
      </c>
      <c r="G8" s="12"/>
      <c r="H8" s="14">
        <f>F8/E8</f>
        <v>1</v>
      </c>
      <c r="J8" s="53" t="s">
        <v>69</v>
      </c>
      <c r="K8" s="54">
        <v>10</v>
      </c>
      <c r="L8" s="53" t="s">
        <v>70</v>
      </c>
    </row>
    <row r="9" s="2" customFormat="1" ht="34" customHeight="1" spans="1:12">
      <c r="A9" s="12"/>
      <c r="B9" s="12"/>
      <c r="C9" s="12"/>
      <c r="D9" s="13" t="s">
        <v>15</v>
      </c>
      <c r="E9" s="12">
        <v>254.58</v>
      </c>
      <c r="F9" s="12">
        <v>254.58</v>
      </c>
      <c r="G9" s="12"/>
      <c r="H9" s="14">
        <f>F9/E9</f>
        <v>1</v>
      </c>
      <c r="J9" s="53" t="s">
        <v>71</v>
      </c>
      <c r="K9" s="54">
        <v>40</v>
      </c>
      <c r="L9" s="53"/>
    </row>
    <row r="10" s="2" customFormat="1" ht="20.05" customHeight="1" spans="1:12">
      <c r="A10" s="12"/>
      <c r="B10" s="12"/>
      <c r="C10" s="12"/>
      <c r="D10" s="15" t="s">
        <v>16</v>
      </c>
      <c r="E10" s="12">
        <f t="shared" ref="E10:H10" si="0">E9</f>
        <v>254.58</v>
      </c>
      <c r="F10" s="12">
        <f t="shared" si="0"/>
        <v>254.58</v>
      </c>
      <c r="G10" s="12"/>
      <c r="H10" s="14">
        <f t="shared" si="0"/>
        <v>1</v>
      </c>
      <c r="J10" s="53" t="s">
        <v>72</v>
      </c>
      <c r="K10" s="54">
        <v>55</v>
      </c>
      <c r="L10" s="53"/>
    </row>
    <row r="11" s="2" customFormat="1" ht="38.05" customHeight="1" spans="1:12">
      <c r="A11" s="12" t="s">
        <v>17</v>
      </c>
      <c r="B11" s="12" t="s">
        <v>18</v>
      </c>
      <c r="C11" s="12" t="s">
        <v>19</v>
      </c>
      <c r="D11" s="12" t="s">
        <v>20</v>
      </c>
      <c r="E11" s="12"/>
      <c r="F11" s="12" t="s">
        <v>21</v>
      </c>
      <c r="G11" s="12" t="s">
        <v>22</v>
      </c>
      <c r="H11" s="12" t="s">
        <v>23</v>
      </c>
      <c r="J11" s="53" t="s">
        <v>73</v>
      </c>
      <c r="K11" s="54">
        <v>20</v>
      </c>
      <c r="L11" s="53"/>
    </row>
    <row r="12" s="3" customFormat="1" ht="36" customHeight="1" spans="1:14">
      <c r="A12" s="16"/>
      <c r="B12" s="17" t="s">
        <v>24</v>
      </c>
      <c r="C12" s="17" t="s">
        <v>25</v>
      </c>
      <c r="D12" s="16" t="s">
        <v>74</v>
      </c>
      <c r="E12" s="16"/>
      <c r="F12" s="17" t="s">
        <v>75</v>
      </c>
      <c r="G12" s="17" t="s">
        <v>76</v>
      </c>
      <c r="H12" s="16" t="s">
        <v>29</v>
      </c>
      <c r="I12" s="55" t="s">
        <v>77</v>
      </c>
      <c r="J12" s="56" t="s">
        <v>78</v>
      </c>
      <c r="K12" s="55">
        <f>SUM(K5:K11)</f>
        <v>267</v>
      </c>
      <c r="L12" s="55"/>
      <c r="M12" s="55"/>
      <c r="N12" s="55"/>
    </row>
    <row r="13" s="3" customFormat="1" ht="36" customHeight="1" spans="1:14">
      <c r="A13" s="16"/>
      <c r="B13" s="17"/>
      <c r="C13" s="17"/>
      <c r="D13" s="16" t="s">
        <v>79</v>
      </c>
      <c r="E13" s="16"/>
      <c r="F13" s="17" t="s">
        <v>80</v>
      </c>
      <c r="G13" s="17" t="s">
        <v>81</v>
      </c>
      <c r="H13" s="16" t="s">
        <v>29</v>
      </c>
      <c r="I13" s="55" t="s">
        <v>77</v>
      </c>
      <c r="J13" s="56"/>
      <c r="K13" s="57">
        <f>F10/K12</f>
        <v>0.953483146067416</v>
      </c>
      <c r="L13" s="55"/>
      <c r="M13" s="55"/>
      <c r="N13" s="55"/>
    </row>
    <row r="14" s="3" customFormat="1" ht="63" customHeight="1" spans="1:13">
      <c r="A14" s="16"/>
      <c r="B14" s="17"/>
      <c r="C14" s="17"/>
      <c r="D14" s="16" t="s">
        <v>82</v>
      </c>
      <c r="E14" s="16"/>
      <c r="F14" s="18">
        <v>1</v>
      </c>
      <c r="G14" s="18" t="s">
        <v>83</v>
      </c>
      <c r="H14" s="16" t="s">
        <v>29</v>
      </c>
      <c r="I14" s="55" t="s">
        <v>77</v>
      </c>
      <c r="J14" s="56"/>
      <c r="K14" s="108" t="s">
        <v>13</v>
      </c>
      <c r="L14" s="109">
        <v>148084.41</v>
      </c>
      <c r="M14" s="110"/>
    </row>
    <row r="15" s="3" customFormat="1" ht="36" customHeight="1" spans="1:13">
      <c r="A15" s="16"/>
      <c r="B15" s="17"/>
      <c r="C15" s="17"/>
      <c r="D15" s="16" t="s">
        <v>84</v>
      </c>
      <c r="E15" s="16"/>
      <c r="F15" s="17" t="s">
        <v>85</v>
      </c>
      <c r="G15" s="17" t="s">
        <v>86</v>
      </c>
      <c r="H15" s="16" t="s">
        <v>29</v>
      </c>
      <c r="I15" s="55" t="s">
        <v>77</v>
      </c>
      <c r="J15" s="56"/>
      <c r="K15" s="108" t="s">
        <v>87</v>
      </c>
      <c r="L15" s="109">
        <v>48043</v>
      </c>
      <c r="M15" s="110"/>
    </row>
    <row r="16" s="3" customFormat="1" ht="130" customHeight="1" spans="1:13">
      <c r="A16" s="16"/>
      <c r="B16" s="17"/>
      <c r="C16" s="17"/>
      <c r="D16" s="16" t="s">
        <v>88</v>
      </c>
      <c r="E16" s="16"/>
      <c r="F16" s="18">
        <v>1</v>
      </c>
      <c r="G16" s="18" t="s">
        <v>89</v>
      </c>
      <c r="H16" s="16" t="s">
        <v>29</v>
      </c>
      <c r="I16" s="55" t="s">
        <v>77</v>
      </c>
      <c r="J16" s="56"/>
      <c r="K16" s="108" t="s">
        <v>90</v>
      </c>
      <c r="L16" s="109">
        <v>50000</v>
      </c>
      <c r="M16" s="110"/>
    </row>
    <row r="17" s="3" customFormat="1" ht="36" hidden="1" customHeight="1" spans="1:13">
      <c r="A17" s="16"/>
      <c r="B17" s="17"/>
      <c r="C17" s="17"/>
      <c r="D17" s="16" t="s">
        <v>91</v>
      </c>
      <c r="E17" s="16"/>
      <c r="F17" s="19"/>
      <c r="G17" s="19"/>
      <c r="H17" s="20"/>
      <c r="I17" s="3" t="s">
        <v>92</v>
      </c>
      <c r="J17" s="56"/>
      <c r="K17" s="108" t="s">
        <v>93</v>
      </c>
      <c r="L17" s="109">
        <v>993.36</v>
      </c>
      <c r="M17" s="110"/>
    </row>
    <row r="18" s="3" customFormat="1" ht="36" hidden="1" customHeight="1" spans="1:13">
      <c r="A18" s="16"/>
      <c r="B18" s="17"/>
      <c r="C18" s="17"/>
      <c r="D18" s="16" t="s">
        <v>94</v>
      </c>
      <c r="E18" s="16"/>
      <c r="F18" s="19"/>
      <c r="G18" s="19"/>
      <c r="H18" s="20"/>
      <c r="I18" s="3" t="s">
        <v>92</v>
      </c>
      <c r="J18" s="56"/>
      <c r="K18" s="108" t="s">
        <v>95</v>
      </c>
      <c r="L18" s="109">
        <v>39304</v>
      </c>
      <c r="M18" s="110"/>
    </row>
    <row r="19" s="3" customFormat="1" ht="36" customHeight="1" spans="1:13">
      <c r="A19" s="16"/>
      <c r="B19" s="17"/>
      <c r="C19" s="17"/>
      <c r="D19" s="16" t="s">
        <v>96</v>
      </c>
      <c r="E19" s="16"/>
      <c r="F19" s="17" t="s">
        <v>97</v>
      </c>
      <c r="G19" s="17" t="s">
        <v>97</v>
      </c>
      <c r="H19" s="16" t="s">
        <v>29</v>
      </c>
      <c r="I19" s="55" t="s">
        <v>67</v>
      </c>
      <c r="J19" s="56"/>
      <c r="K19" s="108" t="s">
        <v>98</v>
      </c>
      <c r="L19" s="109">
        <v>28110</v>
      </c>
      <c r="M19" s="110"/>
    </row>
    <row r="20" s="3" customFormat="1" ht="36" customHeight="1" spans="1:13">
      <c r="A20" s="16"/>
      <c r="B20" s="17"/>
      <c r="C20" s="17"/>
      <c r="D20" s="21" t="s">
        <v>99</v>
      </c>
      <c r="E20" s="22"/>
      <c r="F20" s="17" t="s">
        <v>100</v>
      </c>
      <c r="G20" s="17" t="s">
        <v>100</v>
      </c>
      <c r="H20" s="16" t="s">
        <v>29</v>
      </c>
      <c r="I20" s="55"/>
      <c r="J20" s="56"/>
      <c r="K20" s="108" t="s">
        <v>101</v>
      </c>
      <c r="L20" s="109">
        <v>21000</v>
      </c>
      <c r="M20" s="110"/>
    </row>
    <row r="21" s="3" customFormat="1" ht="111" customHeight="1" spans="1:13">
      <c r="A21" s="16"/>
      <c r="B21" s="17"/>
      <c r="C21" s="17"/>
      <c r="D21" s="16" t="s">
        <v>102</v>
      </c>
      <c r="E21" s="16"/>
      <c r="F21" s="17" t="s">
        <v>103</v>
      </c>
      <c r="G21" s="17" t="s">
        <v>104</v>
      </c>
      <c r="H21" s="16" t="s">
        <v>29</v>
      </c>
      <c r="I21" s="55" t="s">
        <v>67</v>
      </c>
      <c r="J21" s="56"/>
      <c r="K21" s="108" t="s">
        <v>105</v>
      </c>
      <c r="L21" s="109">
        <v>1538213.09</v>
      </c>
      <c r="M21" s="110"/>
    </row>
    <row r="22" s="3" customFormat="1" ht="36" hidden="1" customHeight="1" spans="1:13">
      <c r="A22" s="16"/>
      <c r="B22" s="17"/>
      <c r="C22" s="17"/>
      <c r="D22" s="16" t="s">
        <v>106</v>
      </c>
      <c r="E22" s="16"/>
      <c r="F22" s="19"/>
      <c r="G22" s="19"/>
      <c r="H22" s="20"/>
      <c r="I22" s="55" t="s">
        <v>67</v>
      </c>
      <c r="J22" s="56"/>
      <c r="K22" s="108" t="s">
        <v>107</v>
      </c>
      <c r="L22" s="109">
        <v>379895.1</v>
      </c>
      <c r="M22" s="110"/>
    </row>
    <row r="23" s="3" customFormat="1" ht="36" hidden="1" customHeight="1" spans="1:13">
      <c r="A23" s="16"/>
      <c r="B23" s="17"/>
      <c r="C23" s="17"/>
      <c r="D23" s="16" t="s">
        <v>108</v>
      </c>
      <c r="E23" s="16"/>
      <c r="F23" s="19"/>
      <c r="G23" s="19"/>
      <c r="H23" s="20"/>
      <c r="I23" s="3" t="s">
        <v>71</v>
      </c>
      <c r="J23" s="56"/>
      <c r="K23" s="108" t="s">
        <v>109</v>
      </c>
      <c r="L23" s="109">
        <v>25500</v>
      </c>
      <c r="M23" s="110"/>
    </row>
    <row r="24" s="3" customFormat="1" ht="36" hidden="1" customHeight="1" spans="1:13">
      <c r="A24" s="16"/>
      <c r="B24" s="17"/>
      <c r="C24" s="17"/>
      <c r="D24" s="16" t="s">
        <v>110</v>
      </c>
      <c r="E24" s="16"/>
      <c r="F24" s="19"/>
      <c r="G24" s="19"/>
      <c r="H24" s="20"/>
      <c r="I24" s="55" t="s">
        <v>71</v>
      </c>
      <c r="J24" s="56"/>
      <c r="K24" s="108" t="s">
        <v>111</v>
      </c>
      <c r="L24" s="109">
        <v>113208.36</v>
      </c>
      <c r="M24" s="110"/>
    </row>
    <row r="25" s="3" customFormat="1" ht="36" spans="1:13">
      <c r="A25" s="16"/>
      <c r="B25" s="17"/>
      <c r="C25" s="17"/>
      <c r="D25" s="16" t="s">
        <v>112</v>
      </c>
      <c r="E25" s="16"/>
      <c r="F25" s="23" t="s">
        <v>112</v>
      </c>
      <c r="G25" s="17" t="s">
        <v>113</v>
      </c>
      <c r="H25" s="16" t="s">
        <v>29</v>
      </c>
      <c r="I25" s="55"/>
      <c r="J25" s="56"/>
      <c r="K25" s="108" t="s">
        <v>114</v>
      </c>
      <c r="L25" s="109">
        <v>2984.59</v>
      </c>
      <c r="M25" s="110"/>
    </row>
    <row r="26" s="3" customFormat="1" ht="54" spans="1:13">
      <c r="A26" s="16"/>
      <c r="B26" s="17"/>
      <c r="C26" s="17"/>
      <c r="D26" s="16" t="s">
        <v>115</v>
      </c>
      <c r="E26" s="16"/>
      <c r="F26" s="17" t="s">
        <v>116</v>
      </c>
      <c r="G26" s="17" t="s">
        <v>117</v>
      </c>
      <c r="H26" s="16" t="s">
        <v>29</v>
      </c>
      <c r="I26" s="55"/>
      <c r="J26" s="56"/>
      <c r="K26" s="108" t="s">
        <v>118</v>
      </c>
      <c r="L26" s="109">
        <v>130560</v>
      </c>
      <c r="M26" s="110"/>
    </row>
    <row r="27" s="3" customFormat="1" ht="34" customHeight="1" spans="1:13">
      <c r="A27" s="16"/>
      <c r="B27" s="17"/>
      <c r="C27" s="17"/>
      <c r="D27" s="16" t="s">
        <v>119</v>
      </c>
      <c r="E27" s="16"/>
      <c r="F27" s="17" t="s">
        <v>120</v>
      </c>
      <c r="G27" s="17" t="s">
        <v>121</v>
      </c>
      <c r="H27" s="16" t="s">
        <v>29</v>
      </c>
      <c r="I27" s="55"/>
      <c r="J27" s="56"/>
      <c r="K27" s="108" t="s">
        <v>122</v>
      </c>
      <c r="L27" s="109">
        <v>19950</v>
      </c>
      <c r="M27" s="110"/>
    </row>
    <row r="28" s="3" customFormat="1" ht="27" spans="1:13">
      <c r="A28" s="16"/>
      <c r="B28" s="17"/>
      <c r="C28" s="24" t="s">
        <v>43</v>
      </c>
      <c r="D28" s="21" t="s">
        <v>123</v>
      </c>
      <c r="E28" s="22"/>
      <c r="F28" s="25" t="s">
        <v>123</v>
      </c>
      <c r="G28" s="25" t="s">
        <v>113</v>
      </c>
      <c r="H28" s="16" t="s">
        <v>29</v>
      </c>
      <c r="J28" s="56"/>
      <c r="L28" s="111">
        <f>SUM(L14:L27)</f>
        <v>2545845.91</v>
      </c>
      <c r="M28" s="110"/>
    </row>
    <row r="29" s="3" customFormat="1" ht="28" hidden="1" customHeight="1" spans="1:13">
      <c r="A29" s="16"/>
      <c r="B29" s="17"/>
      <c r="C29" s="26"/>
      <c r="D29" s="106" t="s">
        <v>124</v>
      </c>
      <c r="E29" s="107"/>
      <c r="F29" s="27"/>
      <c r="G29" s="27"/>
      <c r="H29" s="28"/>
      <c r="I29" s="3" t="s">
        <v>77</v>
      </c>
      <c r="J29" s="56"/>
      <c r="K29" s="110"/>
      <c r="L29" s="110"/>
      <c r="M29" s="110"/>
    </row>
    <row r="30" s="3" customFormat="1" ht="28" hidden="1" customHeight="1" spans="1:14">
      <c r="A30" s="16"/>
      <c r="B30" s="17"/>
      <c r="C30" s="26"/>
      <c r="D30" s="106" t="s">
        <v>125</v>
      </c>
      <c r="E30" s="107"/>
      <c r="F30" s="27"/>
      <c r="G30" s="27"/>
      <c r="H30" s="28"/>
      <c r="I30" s="3" t="s">
        <v>77</v>
      </c>
      <c r="J30" s="56"/>
      <c r="K30" s="110"/>
      <c r="L30" s="110"/>
      <c r="M30" s="110"/>
      <c r="N30" s="55"/>
    </row>
    <row r="31" s="3" customFormat="1" ht="28" hidden="1" customHeight="1" spans="1:13">
      <c r="A31" s="16"/>
      <c r="B31" s="17"/>
      <c r="C31" s="26"/>
      <c r="D31" s="106" t="s">
        <v>126</v>
      </c>
      <c r="E31" s="107"/>
      <c r="F31" s="27"/>
      <c r="G31" s="27"/>
      <c r="H31" s="28"/>
      <c r="I31" s="3" t="s">
        <v>77</v>
      </c>
      <c r="J31" s="56"/>
      <c r="K31" s="110"/>
      <c r="L31" s="110"/>
      <c r="M31" s="110"/>
    </row>
    <row r="32" s="3" customFormat="1" ht="28" hidden="1" customHeight="1" spans="1:13">
      <c r="A32" s="16"/>
      <c r="B32" s="17"/>
      <c r="C32" s="26"/>
      <c r="D32" s="106" t="s">
        <v>127</v>
      </c>
      <c r="E32" s="107"/>
      <c r="F32" s="27"/>
      <c r="G32" s="27"/>
      <c r="H32" s="28"/>
      <c r="I32" s="3" t="s">
        <v>77</v>
      </c>
      <c r="J32" s="56"/>
      <c r="K32" s="110"/>
      <c r="L32" s="110"/>
      <c r="M32" s="110"/>
    </row>
    <row r="33" s="3" customFormat="1" ht="28" hidden="1" customHeight="1" spans="1:13">
      <c r="A33" s="16"/>
      <c r="B33" s="17"/>
      <c r="C33" s="26"/>
      <c r="D33" s="106" t="s">
        <v>128</v>
      </c>
      <c r="E33" s="107"/>
      <c r="F33" s="27"/>
      <c r="G33" s="27"/>
      <c r="H33" s="28"/>
      <c r="I33" s="3" t="s">
        <v>77</v>
      </c>
      <c r="J33" s="56"/>
      <c r="K33" s="110"/>
      <c r="L33" s="110"/>
      <c r="M33" s="110"/>
    </row>
    <row r="34" s="3" customFormat="1" ht="28" hidden="1" customHeight="1" spans="1:13">
      <c r="A34" s="16"/>
      <c r="B34" s="17"/>
      <c r="C34" s="26"/>
      <c r="D34" s="106" t="s">
        <v>129</v>
      </c>
      <c r="E34" s="107"/>
      <c r="F34" s="27"/>
      <c r="G34" s="27"/>
      <c r="H34" s="28"/>
      <c r="I34" s="3" t="s">
        <v>77</v>
      </c>
      <c r="J34" s="56"/>
      <c r="K34" s="110"/>
      <c r="L34" s="110"/>
      <c r="M34" s="110"/>
    </row>
    <row r="35" s="3" customFormat="1" ht="102" customHeight="1" spans="1:13">
      <c r="A35" s="16"/>
      <c r="B35" s="17"/>
      <c r="C35" s="26"/>
      <c r="D35" s="21" t="s">
        <v>130</v>
      </c>
      <c r="E35" s="22"/>
      <c r="F35" s="25">
        <v>1</v>
      </c>
      <c r="G35" s="25" t="s">
        <v>131</v>
      </c>
      <c r="H35" s="16" t="s">
        <v>29</v>
      </c>
      <c r="I35" s="3" t="s">
        <v>92</v>
      </c>
      <c r="J35" s="56"/>
      <c r="K35" s="110"/>
      <c r="L35" s="110"/>
      <c r="M35" s="110"/>
    </row>
    <row r="36" s="3" customFormat="1" ht="102" customHeight="1" spans="1:13">
      <c r="A36" s="16"/>
      <c r="B36" s="17"/>
      <c r="C36" s="26"/>
      <c r="D36" s="21" t="s">
        <v>132</v>
      </c>
      <c r="E36" s="22"/>
      <c r="F36" s="25">
        <v>1</v>
      </c>
      <c r="G36" s="25" t="s">
        <v>131</v>
      </c>
      <c r="H36" s="16" t="s">
        <v>29</v>
      </c>
      <c r="I36" s="3" t="s">
        <v>92</v>
      </c>
      <c r="J36" s="56"/>
      <c r="K36" s="110"/>
      <c r="L36" s="110"/>
      <c r="M36" s="110"/>
    </row>
    <row r="37" s="3" customFormat="1" ht="102" customHeight="1" spans="1:13">
      <c r="A37" s="16"/>
      <c r="B37" s="17"/>
      <c r="C37" s="26"/>
      <c r="D37" s="21" t="s">
        <v>133</v>
      </c>
      <c r="E37" s="22"/>
      <c r="F37" s="25">
        <v>1</v>
      </c>
      <c r="G37" s="25" t="s">
        <v>131</v>
      </c>
      <c r="H37" s="16" t="s">
        <v>29</v>
      </c>
      <c r="I37" s="3" t="s">
        <v>92</v>
      </c>
      <c r="J37" s="56"/>
      <c r="K37" s="110"/>
      <c r="L37" s="110"/>
      <c r="M37" s="110"/>
    </row>
    <row r="38" s="4" customFormat="1" ht="54" spans="1:13">
      <c r="A38" s="29"/>
      <c r="B38" s="29"/>
      <c r="C38" s="30"/>
      <c r="D38" s="31" t="s">
        <v>134</v>
      </c>
      <c r="E38" s="32"/>
      <c r="F38" s="25" t="s">
        <v>135</v>
      </c>
      <c r="G38" s="25" t="s">
        <v>136</v>
      </c>
      <c r="H38" s="29" t="s">
        <v>29</v>
      </c>
      <c r="I38" s="4" t="s">
        <v>92</v>
      </c>
      <c r="J38" s="58"/>
      <c r="K38" s="110"/>
      <c r="L38" s="110"/>
      <c r="M38" s="110"/>
    </row>
    <row r="39" s="3" customFormat="1" ht="28" hidden="1" customHeight="1" spans="1:13">
      <c r="A39" s="16"/>
      <c r="B39" s="17"/>
      <c r="C39" s="26"/>
      <c r="D39" s="21" t="s">
        <v>137</v>
      </c>
      <c r="E39" s="22"/>
      <c r="F39" s="27"/>
      <c r="G39" s="27"/>
      <c r="H39" s="28"/>
      <c r="I39" s="3" t="s">
        <v>92</v>
      </c>
      <c r="J39" s="56"/>
      <c r="K39" s="110"/>
      <c r="L39" s="110"/>
      <c r="M39" s="110"/>
    </row>
    <row r="40" s="3" customFormat="1" ht="28" hidden="1" customHeight="1" spans="1:13">
      <c r="A40" s="16"/>
      <c r="B40" s="17"/>
      <c r="C40" s="26"/>
      <c r="D40" s="29" t="s">
        <v>138</v>
      </c>
      <c r="E40" s="29"/>
      <c r="F40" s="27"/>
      <c r="G40" s="27"/>
      <c r="H40" s="28"/>
      <c r="I40" s="55" t="s">
        <v>67</v>
      </c>
      <c r="J40" s="56"/>
      <c r="K40" s="110"/>
      <c r="L40" s="110"/>
      <c r="M40" s="110"/>
    </row>
    <row r="41" s="3" customFormat="1" ht="28" hidden="1" customHeight="1" spans="1:13">
      <c r="A41" s="16"/>
      <c r="B41" s="17"/>
      <c r="C41" s="26"/>
      <c r="D41" s="29" t="s">
        <v>139</v>
      </c>
      <c r="E41" s="29"/>
      <c r="F41" s="27"/>
      <c r="G41" s="27"/>
      <c r="H41" s="28"/>
      <c r="I41" s="55" t="s">
        <v>67</v>
      </c>
      <c r="J41" s="56"/>
      <c r="K41" s="110"/>
      <c r="L41" s="110"/>
      <c r="M41" s="110"/>
    </row>
    <row r="42" s="3" customFormat="1" ht="28" hidden="1" customHeight="1" spans="1:13">
      <c r="A42" s="16"/>
      <c r="B42" s="17"/>
      <c r="C42" s="26"/>
      <c r="D42" s="29" t="s">
        <v>140</v>
      </c>
      <c r="E42" s="29"/>
      <c r="F42" s="27"/>
      <c r="G42" s="27"/>
      <c r="H42" s="28"/>
      <c r="I42" s="3" t="s">
        <v>141</v>
      </c>
      <c r="J42" s="56"/>
      <c r="K42" s="110"/>
      <c r="L42" s="110"/>
      <c r="M42" s="110"/>
    </row>
    <row r="43" s="3" customFormat="1" ht="28" hidden="1" customHeight="1" spans="1:13">
      <c r="A43" s="16"/>
      <c r="B43" s="17"/>
      <c r="C43" s="26"/>
      <c r="D43" s="29" t="s">
        <v>142</v>
      </c>
      <c r="E43" s="29"/>
      <c r="F43" s="27"/>
      <c r="G43" s="27"/>
      <c r="H43" s="28"/>
      <c r="I43" s="3" t="s">
        <v>141</v>
      </c>
      <c r="J43" s="56"/>
      <c r="K43" s="110"/>
      <c r="L43" s="110"/>
      <c r="M43" s="110"/>
    </row>
    <row r="44" s="3" customFormat="1" ht="28" customHeight="1" spans="1:13">
      <c r="A44" s="16"/>
      <c r="B44" s="17"/>
      <c r="C44" s="26"/>
      <c r="D44" s="29" t="s">
        <v>143</v>
      </c>
      <c r="E44" s="29"/>
      <c r="F44" s="33"/>
      <c r="G44" s="25" t="s">
        <v>144</v>
      </c>
      <c r="H44" s="29" t="s">
        <v>29</v>
      </c>
      <c r="I44" s="3" t="s">
        <v>141</v>
      </c>
      <c r="J44" s="56"/>
      <c r="K44" s="110"/>
      <c r="L44" s="110"/>
      <c r="M44" s="110"/>
    </row>
    <row r="45" s="3" customFormat="1" ht="28" customHeight="1" spans="1:13">
      <c r="A45" s="16"/>
      <c r="B45" s="17"/>
      <c r="C45" s="26"/>
      <c r="D45" s="29" t="s">
        <v>145</v>
      </c>
      <c r="E45" s="29"/>
      <c r="F45" s="33"/>
      <c r="G45" s="33"/>
      <c r="H45" s="29" t="s">
        <v>29</v>
      </c>
      <c r="I45" s="3" t="s">
        <v>141</v>
      </c>
      <c r="J45" s="56"/>
      <c r="K45" s="110"/>
      <c r="L45" s="110"/>
      <c r="M45" s="110"/>
    </row>
    <row r="46" s="3" customFormat="1" ht="28" customHeight="1" spans="1:13">
      <c r="A46" s="16"/>
      <c r="B46" s="17"/>
      <c r="C46" s="26"/>
      <c r="D46" s="29" t="s">
        <v>146</v>
      </c>
      <c r="E46" s="29"/>
      <c r="F46" s="33"/>
      <c r="G46" s="33"/>
      <c r="H46" s="29" t="s">
        <v>29</v>
      </c>
      <c r="I46" s="3" t="s">
        <v>71</v>
      </c>
      <c r="J46" s="56"/>
      <c r="K46" s="110"/>
      <c r="L46" s="110"/>
      <c r="M46" s="110"/>
    </row>
    <row r="47" s="3" customFormat="1" ht="28" customHeight="1" spans="1:13">
      <c r="A47" s="16"/>
      <c r="B47" s="17"/>
      <c r="C47" s="26"/>
      <c r="D47" s="29" t="s">
        <v>147</v>
      </c>
      <c r="E47" s="29"/>
      <c r="F47" s="33"/>
      <c r="G47" s="33"/>
      <c r="H47" s="29" t="s">
        <v>29</v>
      </c>
      <c r="I47" s="3" t="s">
        <v>71</v>
      </c>
      <c r="J47" s="56"/>
      <c r="K47" s="110"/>
      <c r="L47" s="110"/>
      <c r="M47" s="110"/>
    </row>
    <row r="48" s="3" customFormat="1" ht="28" customHeight="1" spans="1:13">
      <c r="A48" s="16"/>
      <c r="B48" s="17"/>
      <c r="C48" s="26"/>
      <c r="D48" s="29" t="s">
        <v>148</v>
      </c>
      <c r="E48" s="29"/>
      <c r="F48" s="33"/>
      <c r="G48" s="33"/>
      <c r="H48" s="29" t="s">
        <v>29</v>
      </c>
      <c r="I48" s="3" t="s">
        <v>71</v>
      </c>
      <c r="J48" s="56"/>
      <c r="K48" s="110"/>
      <c r="L48" s="110"/>
      <c r="M48" s="110"/>
    </row>
    <row r="49" s="3" customFormat="1" ht="32" customHeight="1" spans="1:13">
      <c r="A49" s="16"/>
      <c r="B49" s="17"/>
      <c r="C49" s="17" t="s">
        <v>149</v>
      </c>
      <c r="D49" s="29" t="s">
        <v>150</v>
      </c>
      <c r="E49" s="29"/>
      <c r="F49" s="34">
        <v>1</v>
      </c>
      <c r="G49" s="34">
        <v>1</v>
      </c>
      <c r="H49" s="29" t="s">
        <v>29</v>
      </c>
      <c r="I49" s="3" t="s">
        <v>77</v>
      </c>
      <c r="J49" s="56"/>
      <c r="K49" s="110"/>
      <c r="L49" s="110"/>
      <c r="M49" s="110"/>
    </row>
    <row r="50" s="3" customFormat="1" ht="28" customHeight="1" spans="1:13">
      <c r="A50" s="16"/>
      <c r="B50" s="17"/>
      <c r="C50" s="17"/>
      <c r="D50" s="29" t="s">
        <v>151</v>
      </c>
      <c r="E50" s="29"/>
      <c r="F50" s="34">
        <v>1</v>
      </c>
      <c r="G50" s="34">
        <v>1</v>
      </c>
      <c r="H50" s="29" t="s">
        <v>29</v>
      </c>
      <c r="I50" s="3" t="s">
        <v>92</v>
      </c>
      <c r="J50" s="56"/>
      <c r="K50" s="110"/>
      <c r="L50" s="110"/>
      <c r="M50" s="110"/>
    </row>
    <row r="51" s="3" customFormat="1" ht="28" customHeight="1" spans="1:13">
      <c r="A51" s="16"/>
      <c r="B51" s="17"/>
      <c r="C51" s="17"/>
      <c r="D51" s="29" t="s">
        <v>152</v>
      </c>
      <c r="E51" s="29"/>
      <c r="F51" s="34">
        <v>1</v>
      </c>
      <c r="G51" s="34">
        <v>1</v>
      </c>
      <c r="H51" s="29" t="s">
        <v>29</v>
      </c>
      <c r="I51" s="3" t="s">
        <v>92</v>
      </c>
      <c r="J51" s="56"/>
      <c r="K51" s="110"/>
      <c r="L51" s="110"/>
      <c r="M51" s="110"/>
    </row>
    <row r="52" s="3" customFormat="1" ht="28" customHeight="1" spans="1:13">
      <c r="A52" s="16"/>
      <c r="B52" s="17"/>
      <c r="C52" s="35" t="s">
        <v>153</v>
      </c>
      <c r="D52" s="29" t="s">
        <v>154</v>
      </c>
      <c r="E52" s="29"/>
      <c r="F52" s="25" t="s">
        <v>155</v>
      </c>
      <c r="G52" s="36">
        <v>0.953483146067416</v>
      </c>
      <c r="H52" s="29" t="s">
        <v>29</v>
      </c>
      <c r="J52" s="56"/>
      <c r="K52" s="110"/>
      <c r="L52" s="110"/>
      <c r="M52" s="110"/>
    </row>
    <row r="53" s="3" customFormat="1" ht="33" customHeight="1" spans="1:13">
      <c r="A53" s="16"/>
      <c r="B53" s="37" t="s">
        <v>47</v>
      </c>
      <c r="C53" s="38" t="s">
        <v>156</v>
      </c>
      <c r="D53" s="39" t="s">
        <v>157</v>
      </c>
      <c r="E53" s="40"/>
      <c r="F53" s="25" t="s">
        <v>158</v>
      </c>
      <c r="G53" s="25" t="s">
        <v>51</v>
      </c>
      <c r="H53" s="29" t="s">
        <v>29</v>
      </c>
      <c r="J53" s="56"/>
      <c r="K53" s="110"/>
      <c r="L53" s="110"/>
      <c r="M53" s="110"/>
    </row>
    <row r="54" s="3" customFormat="1" ht="33" customHeight="1" spans="1:13">
      <c r="A54" s="16"/>
      <c r="B54" s="37"/>
      <c r="C54" s="41"/>
      <c r="D54" s="39" t="s">
        <v>159</v>
      </c>
      <c r="E54" s="40"/>
      <c r="F54" s="25" t="s">
        <v>159</v>
      </c>
      <c r="G54" s="25" t="s">
        <v>159</v>
      </c>
      <c r="H54" s="29" t="s">
        <v>29</v>
      </c>
      <c r="J54" s="56"/>
      <c r="K54" s="110"/>
      <c r="L54" s="110"/>
      <c r="M54" s="110"/>
    </row>
    <row r="55" s="3" customFormat="1" ht="33" customHeight="1" spans="1:13">
      <c r="A55" s="16"/>
      <c r="B55" s="37"/>
      <c r="C55" s="38" t="s">
        <v>48</v>
      </c>
      <c r="D55" s="29" t="s">
        <v>160</v>
      </c>
      <c r="E55" s="29"/>
      <c r="F55" s="42" t="s">
        <v>161</v>
      </c>
      <c r="G55" s="42" t="s">
        <v>161</v>
      </c>
      <c r="H55" s="29" t="s">
        <v>29</v>
      </c>
      <c r="J55" s="56"/>
      <c r="K55" s="110"/>
      <c r="L55" s="110"/>
      <c r="M55" s="110"/>
    </row>
    <row r="56" s="3" customFormat="1" ht="33" customHeight="1" spans="1:10">
      <c r="A56" s="16"/>
      <c r="B56" s="37"/>
      <c r="C56" s="41"/>
      <c r="D56" s="31" t="s">
        <v>162</v>
      </c>
      <c r="E56" s="32"/>
      <c r="F56" s="42" t="s">
        <v>161</v>
      </c>
      <c r="G56" s="42" t="s">
        <v>161</v>
      </c>
      <c r="H56" s="29" t="s">
        <v>29</v>
      </c>
      <c r="J56" s="56"/>
    </row>
    <row r="57" s="3" customFormat="1" ht="51" customHeight="1" spans="1:10">
      <c r="A57" s="16"/>
      <c r="B57" s="37"/>
      <c r="C57" s="38" t="s">
        <v>163</v>
      </c>
      <c r="D57" s="43" t="s">
        <v>164</v>
      </c>
      <c r="E57" s="44"/>
      <c r="F57" s="18" t="s">
        <v>165</v>
      </c>
      <c r="G57" s="18" t="s">
        <v>165</v>
      </c>
      <c r="H57" s="29" t="s">
        <v>29</v>
      </c>
      <c r="J57" s="56"/>
    </row>
    <row r="58" s="3" customFormat="1" ht="32.05" customHeight="1" spans="1:10">
      <c r="A58" s="16"/>
      <c r="B58" s="37"/>
      <c r="C58" s="41"/>
      <c r="D58" s="43" t="s">
        <v>166</v>
      </c>
      <c r="E58" s="44"/>
      <c r="F58" s="18" t="s">
        <v>166</v>
      </c>
      <c r="G58" s="18" t="s">
        <v>167</v>
      </c>
      <c r="H58" s="29" t="s">
        <v>29</v>
      </c>
      <c r="J58" s="56"/>
    </row>
    <row r="59" s="4" customFormat="1" ht="37" customHeight="1" spans="1:10">
      <c r="A59" s="29"/>
      <c r="B59" s="45"/>
      <c r="C59" s="46"/>
      <c r="D59" s="29" t="s">
        <v>168</v>
      </c>
      <c r="E59" s="29"/>
      <c r="F59" s="47" t="s">
        <v>169</v>
      </c>
      <c r="G59" s="47" t="s">
        <v>169</v>
      </c>
      <c r="H59" s="48" t="s">
        <v>29</v>
      </c>
      <c r="J59" s="56"/>
    </row>
    <row r="60" s="3" customFormat="1" ht="48" hidden="1" customHeight="1" spans="1:10">
      <c r="A60" s="16"/>
      <c r="B60" s="38" t="s">
        <v>53</v>
      </c>
      <c r="C60" s="41" t="s">
        <v>170</v>
      </c>
      <c r="D60" s="29" t="s">
        <v>55</v>
      </c>
      <c r="E60" s="29"/>
      <c r="F60" s="49"/>
      <c r="G60" s="49"/>
      <c r="H60" s="50"/>
      <c r="J60" s="56"/>
    </row>
    <row r="61" s="2" customFormat="1" ht="30" customHeight="1" spans="1:8">
      <c r="A61" s="12" t="s">
        <v>56</v>
      </c>
      <c r="B61" s="12" t="s">
        <v>57</v>
      </c>
      <c r="C61" s="12"/>
      <c r="D61" s="12"/>
      <c r="E61" s="12"/>
      <c r="F61" s="12"/>
      <c r="G61" s="12"/>
      <c r="H61" s="12"/>
    </row>
    <row r="62" s="2" customFormat="1" ht="16.5" customHeight="1"/>
    <row r="63" s="2" customFormat="1" ht="21.65" customHeight="1"/>
    <row r="64" s="2" customFormat="1" ht="21.65" customHeight="1"/>
    <row r="65" s="2" customFormat="1" ht="16.5" customHeight="1"/>
  </sheetData>
  <mergeCells count="75">
    <mergeCell ref="A1:H1"/>
    <mergeCell ref="A2:H2"/>
    <mergeCell ref="A3:H3"/>
    <mergeCell ref="A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B61:H61"/>
    <mergeCell ref="A11:A60"/>
    <mergeCell ref="B12:B52"/>
    <mergeCell ref="B53:B59"/>
    <mergeCell ref="C12:C27"/>
    <mergeCell ref="C28:C48"/>
    <mergeCell ref="C49:C51"/>
    <mergeCell ref="C53:C54"/>
    <mergeCell ref="C55:C56"/>
    <mergeCell ref="C57:C59"/>
    <mergeCell ref="J12:J60"/>
    <mergeCell ref="A7:C10"/>
  </mergeCells>
  <printOptions horizontalCentered="1" verticalCentered="1"/>
  <pageMargins left="0.78740157480315" right="0.708244776162576" top="0.78740157480315" bottom="0.708244776162576" header="0.315238382872634" footer="0.315238382872634"/>
  <pageSetup paperSize="9" scale="40" orientation="portrait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view="pageBreakPreview" zoomScale="85" zoomScaleNormal="70" workbookViewId="0">
      <pane ySplit="3" topLeftCell="A4" activePane="bottomLeft" state="frozen"/>
      <selection/>
      <selection pane="bottomLeft" activeCell="C14" sqref="C14"/>
    </sheetView>
  </sheetViews>
  <sheetFormatPr defaultColWidth="10" defaultRowHeight="14.25"/>
  <cols>
    <col min="1" max="1" width="5.69166666666667" style="77" customWidth="1"/>
    <col min="2" max="2" width="48.8833333333333" style="78" customWidth="1"/>
    <col min="3" max="3" width="16.2" style="79" customWidth="1"/>
    <col min="4" max="4" width="17.775" style="79" customWidth="1"/>
    <col min="5" max="5" width="14.3083333333333" style="79" customWidth="1"/>
    <col min="6" max="6" width="14.225" style="79" hidden="1" customWidth="1"/>
    <col min="7" max="7" width="20.15" style="79" customWidth="1"/>
    <col min="8" max="8" width="15.0166666666667" style="79" hidden="1" customWidth="1"/>
    <col min="9" max="9" width="30.45" style="76" customWidth="1"/>
    <col min="10" max="16384" width="10" style="76"/>
  </cols>
  <sheetData>
    <row r="1" ht="38" customHeight="1" spans="1:9">
      <c r="A1" s="80" t="s">
        <v>171</v>
      </c>
      <c r="B1" s="81"/>
      <c r="C1" s="82"/>
      <c r="D1" s="82"/>
      <c r="E1" s="82"/>
      <c r="F1" s="82"/>
      <c r="G1" s="82"/>
      <c r="H1" s="82"/>
      <c r="I1" s="100"/>
    </row>
    <row r="2" s="75" customFormat="1" ht="24" customHeight="1" spans="1:9">
      <c r="A2" s="83" t="s">
        <v>172</v>
      </c>
      <c r="B2" s="84" t="s">
        <v>2</v>
      </c>
      <c r="C2" s="85" t="s">
        <v>173</v>
      </c>
      <c r="D2" s="85" t="s">
        <v>174</v>
      </c>
      <c r="E2" s="85"/>
      <c r="F2" s="85" t="s">
        <v>175</v>
      </c>
      <c r="G2" s="86" t="s">
        <v>176</v>
      </c>
      <c r="H2" s="87" t="s">
        <v>177</v>
      </c>
      <c r="I2" s="83" t="s">
        <v>178</v>
      </c>
    </row>
    <row r="3" s="75" customFormat="1" ht="27" customHeight="1" spans="1:9">
      <c r="A3" s="83"/>
      <c r="B3" s="84"/>
      <c r="C3" s="85"/>
      <c r="D3" s="88" t="s">
        <v>179</v>
      </c>
      <c r="E3" s="85" t="s">
        <v>180</v>
      </c>
      <c r="F3" s="85"/>
      <c r="G3" s="89"/>
      <c r="H3" s="90"/>
      <c r="I3" s="83"/>
    </row>
    <row r="4" ht="28" customHeight="1" spans="1:9">
      <c r="A4" s="91">
        <v>1</v>
      </c>
      <c r="B4" s="92" t="s">
        <v>3</v>
      </c>
      <c r="C4" s="93">
        <v>2400000</v>
      </c>
      <c r="D4" s="93">
        <v>2200000</v>
      </c>
      <c r="E4" s="93"/>
      <c r="F4" s="93"/>
      <c r="G4" s="93">
        <v>0</v>
      </c>
      <c r="H4" s="94"/>
      <c r="I4" s="101" t="s">
        <v>181</v>
      </c>
    </row>
    <row r="5" s="76" customFormat="1" ht="28" customHeight="1" spans="1:9">
      <c r="A5" s="91">
        <f>A4+1</f>
        <v>2</v>
      </c>
      <c r="B5" s="92" t="s">
        <v>62</v>
      </c>
      <c r="C5" s="93">
        <v>2670000</v>
      </c>
      <c r="D5" s="93">
        <v>2545845.91</v>
      </c>
      <c r="E5" s="94"/>
      <c r="F5" s="94"/>
      <c r="G5" s="95">
        <v>2545845.91</v>
      </c>
      <c r="H5" s="93"/>
      <c r="I5" s="103"/>
    </row>
    <row r="6" s="75" customFormat="1" ht="24" customHeight="1" spans="1:9">
      <c r="A6" s="83"/>
      <c r="B6" s="96" t="s">
        <v>182</v>
      </c>
      <c r="C6" s="97">
        <f t="shared" ref="C6:H6" si="0">SUM(C4:C5)</f>
        <v>5070000</v>
      </c>
      <c r="D6" s="97">
        <f t="shared" si="0"/>
        <v>4745845.91</v>
      </c>
      <c r="E6" s="97">
        <f t="shared" si="0"/>
        <v>0</v>
      </c>
      <c r="F6" s="97">
        <f t="shared" si="0"/>
        <v>0</v>
      </c>
      <c r="G6" s="98">
        <f t="shared" si="0"/>
        <v>2545845.91</v>
      </c>
      <c r="H6" s="97">
        <f t="shared" si="0"/>
        <v>0</v>
      </c>
      <c r="I6" s="105"/>
    </row>
    <row r="7" s="75" customFormat="1" ht="24" customHeight="1" spans="1:9">
      <c r="A7" s="83"/>
      <c r="B7" s="96" t="s">
        <v>183</v>
      </c>
      <c r="C7" s="97">
        <f t="shared" ref="C7:H7" si="1">C6</f>
        <v>5070000</v>
      </c>
      <c r="D7" s="99">
        <f>+D6+E6</f>
        <v>4745845.91</v>
      </c>
      <c r="E7" s="99"/>
      <c r="F7" s="99"/>
      <c r="G7" s="99">
        <f t="shared" si="1"/>
        <v>2545845.91</v>
      </c>
      <c r="H7" s="99">
        <f t="shared" si="1"/>
        <v>0</v>
      </c>
      <c r="I7" s="83"/>
    </row>
    <row r="10" customFormat="1" ht="13.5"/>
    <row r="11" customFormat="1" ht="13.5"/>
    <row r="12" customFormat="1" ht="13.5"/>
    <row r="13" customFormat="1" ht="13.5"/>
    <row r="14" customFormat="1" ht="13.5"/>
    <row r="15" customFormat="1" ht="13.5"/>
  </sheetData>
  <mergeCells count="7">
    <mergeCell ref="A1:I1"/>
    <mergeCell ref="D2:E2"/>
    <mergeCell ref="D7:E7"/>
    <mergeCell ref="A2:A3"/>
    <mergeCell ref="B2:B3"/>
    <mergeCell ref="G2:G3"/>
    <mergeCell ref="H2:H3"/>
  </mergeCells>
  <pageMargins left="0.118055555555556" right="0.0784722222222222" top="0.196527777777778" bottom="0.314583333333333" header="0.0388888888888889" footer="0.236111111111111"/>
  <pageSetup paperSize="9" scale="88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view="pageBreakPreview" zoomScale="85" zoomScaleNormal="70" workbookViewId="0">
      <pane ySplit="3" topLeftCell="A4" activePane="bottomLeft" state="frozen"/>
      <selection/>
      <selection pane="bottomLeft" activeCell="D5" sqref="C5:D5"/>
    </sheetView>
  </sheetViews>
  <sheetFormatPr defaultColWidth="10" defaultRowHeight="14.25"/>
  <cols>
    <col min="1" max="1" width="5.69166666666667" style="77" customWidth="1"/>
    <col min="2" max="2" width="48.8833333333333" style="78" customWidth="1"/>
    <col min="3" max="3" width="16.2" style="79" customWidth="1"/>
    <col min="4" max="4" width="20.4166666666667" style="79" customWidth="1"/>
    <col min="5" max="5" width="14.3083333333333" style="79" customWidth="1"/>
    <col min="6" max="6" width="14.225" style="79" hidden="1" customWidth="1"/>
    <col min="7" max="7" width="20.15" style="79" customWidth="1"/>
    <col min="8" max="8" width="18.725" style="79" customWidth="1"/>
    <col min="9" max="9" width="48.25" style="76" customWidth="1"/>
    <col min="10" max="10" width="12.8916666666667" style="76"/>
    <col min="11" max="11" width="14.225" style="76"/>
    <col min="12" max="16384" width="10" style="76"/>
  </cols>
  <sheetData>
    <row r="1" ht="38" customHeight="1" spans="1:9">
      <c r="A1" s="80" t="s">
        <v>171</v>
      </c>
      <c r="B1" s="81"/>
      <c r="C1" s="82"/>
      <c r="D1" s="82"/>
      <c r="E1" s="82"/>
      <c r="F1" s="82"/>
      <c r="G1" s="82"/>
      <c r="H1" s="82"/>
      <c r="I1" s="100"/>
    </row>
    <row r="2" s="75" customFormat="1" ht="24" customHeight="1" spans="1:10">
      <c r="A2" s="83" t="s">
        <v>172</v>
      </c>
      <c r="B2" s="84" t="s">
        <v>2</v>
      </c>
      <c r="C2" s="85" t="s">
        <v>173</v>
      </c>
      <c r="D2" s="85" t="s">
        <v>174</v>
      </c>
      <c r="E2" s="85"/>
      <c r="F2" s="85" t="s">
        <v>175</v>
      </c>
      <c r="G2" s="86" t="s">
        <v>176</v>
      </c>
      <c r="H2" s="87" t="s">
        <v>177</v>
      </c>
      <c r="I2" s="83" t="s">
        <v>178</v>
      </c>
      <c r="J2" s="75" t="s">
        <v>184</v>
      </c>
    </row>
    <row r="3" s="75" customFormat="1" ht="27" customHeight="1" spans="1:9">
      <c r="A3" s="83"/>
      <c r="B3" s="84"/>
      <c r="C3" s="85"/>
      <c r="D3" s="88" t="s">
        <v>179</v>
      </c>
      <c r="E3" s="85" t="s">
        <v>180</v>
      </c>
      <c r="F3" s="85"/>
      <c r="G3" s="89"/>
      <c r="H3" s="90"/>
      <c r="I3" s="83"/>
    </row>
    <row r="4" ht="62" customHeight="1" spans="1:11">
      <c r="A4" s="91">
        <v>1</v>
      </c>
      <c r="B4" s="92" t="s">
        <v>3</v>
      </c>
      <c r="C4" s="93">
        <v>2400000</v>
      </c>
      <c r="D4" s="93">
        <v>2200000</v>
      </c>
      <c r="E4" s="93"/>
      <c r="F4" s="93"/>
      <c r="G4" s="93">
        <v>0</v>
      </c>
      <c r="H4" s="94"/>
      <c r="I4" s="101"/>
      <c r="K4" s="102">
        <f>H4/C4</f>
        <v>0</v>
      </c>
    </row>
    <row r="5" s="76" customFormat="1" ht="27" customHeight="1" spans="1:11">
      <c r="A5" s="91">
        <f t="shared" ref="A5:A11" si="0">A4+1</f>
        <v>2</v>
      </c>
      <c r="B5" s="92" t="s">
        <v>62</v>
      </c>
      <c r="C5" s="93">
        <v>2670000</v>
      </c>
      <c r="D5" s="93">
        <v>2545845.91</v>
      </c>
      <c r="E5" s="94"/>
      <c r="F5" s="94"/>
      <c r="G5" s="95">
        <v>2545845.91</v>
      </c>
      <c r="H5" s="93"/>
      <c r="I5" s="103"/>
      <c r="J5" s="76">
        <f>ROUND(D5/10000,2)</f>
        <v>254.58</v>
      </c>
      <c r="K5" s="102">
        <f>H5/C5</f>
        <v>0</v>
      </c>
    </row>
    <row r="6" s="76" customFormat="1" ht="27" customHeight="1" spans="1:11">
      <c r="A6" s="91">
        <f t="shared" si="0"/>
        <v>3</v>
      </c>
      <c r="B6" s="92" t="s">
        <v>185</v>
      </c>
      <c r="C6" s="93"/>
      <c r="D6" s="94">
        <v>28530.23</v>
      </c>
      <c r="E6" s="94"/>
      <c r="F6" s="94"/>
      <c r="G6" s="95"/>
      <c r="H6" s="93"/>
      <c r="I6" s="103"/>
      <c r="K6" s="102"/>
    </row>
    <row r="7" s="76" customFormat="1" ht="27" customHeight="1" spans="1:11">
      <c r="A7" s="91">
        <f t="shared" si="0"/>
        <v>4</v>
      </c>
      <c r="B7" s="92" t="s">
        <v>186</v>
      </c>
      <c r="C7" s="93"/>
      <c r="D7" s="94">
        <v>67328.77</v>
      </c>
      <c r="E7" s="94"/>
      <c r="F7" s="94"/>
      <c r="G7" s="95"/>
      <c r="H7" s="93"/>
      <c r="I7" s="103"/>
      <c r="K7" s="102"/>
    </row>
    <row r="8" s="76" customFormat="1" ht="27" customHeight="1" spans="1:11">
      <c r="A8" s="91">
        <f t="shared" si="0"/>
        <v>5</v>
      </c>
      <c r="B8" s="92" t="s">
        <v>187</v>
      </c>
      <c r="C8" s="93"/>
      <c r="D8" s="94">
        <v>128627.1</v>
      </c>
      <c r="E8" s="94"/>
      <c r="F8" s="94"/>
      <c r="G8" s="95"/>
      <c r="H8" s="93"/>
      <c r="I8" s="103"/>
      <c r="K8" s="102"/>
    </row>
    <row r="9" ht="24" customHeight="1" spans="1:11">
      <c r="A9" s="91">
        <f t="shared" si="0"/>
        <v>6</v>
      </c>
      <c r="B9" s="92" t="s">
        <v>188</v>
      </c>
      <c r="C9" s="93"/>
      <c r="D9" s="93">
        <v>356000</v>
      </c>
      <c r="E9" s="93"/>
      <c r="F9" s="93"/>
      <c r="G9" s="93"/>
      <c r="H9" s="93"/>
      <c r="I9" s="104"/>
      <c r="K9" s="102" t="e">
        <f t="shared" ref="K9:K11" si="1">H9/C9</f>
        <v>#DIV/0!</v>
      </c>
    </row>
    <row r="10" ht="24" customHeight="1" spans="1:11">
      <c r="A10" s="91">
        <f t="shared" si="0"/>
        <v>7</v>
      </c>
      <c r="B10" s="92" t="s">
        <v>189</v>
      </c>
      <c r="C10" s="93"/>
      <c r="D10" s="93">
        <v>90000</v>
      </c>
      <c r="E10" s="93"/>
      <c r="F10" s="93"/>
      <c r="G10" s="93"/>
      <c r="H10" s="93"/>
      <c r="I10" s="104"/>
      <c r="K10" s="102" t="e">
        <f t="shared" si="1"/>
        <v>#DIV/0!</v>
      </c>
    </row>
    <row r="11" ht="24" customHeight="1" spans="1:11">
      <c r="A11" s="91">
        <f t="shared" si="0"/>
        <v>8</v>
      </c>
      <c r="B11" s="92" t="s">
        <v>190</v>
      </c>
      <c r="C11" s="93"/>
      <c r="D11" s="93">
        <v>4662795.96</v>
      </c>
      <c r="E11" s="93"/>
      <c r="F11" s="93"/>
      <c r="G11" s="93"/>
      <c r="H11" s="93"/>
      <c r="I11" s="104"/>
      <c r="K11" s="102" t="e">
        <f t="shared" si="1"/>
        <v>#DIV/0!</v>
      </c>
    </row>
    <row r="12" s="75" customFormat="1" ht="24" customHeight="1" spans="1:10">
      <c r="A12" s="83"/>
      <c r="B12" s="96" t="s">
        <v>182</v>
      </c>
      <c r="C12" s="97">
        <f t="shared" ref="C12:H12" si="2">SUM(C4:C11)</f>
        <v>5070000</v>
      </c>
      <c r="D12" s="97">
        <f t="shared" si="2"/>
        <v>10079127.97</v>
      </c>
      <c r="E12" s="97">
        <f t="shared" si="2"/>
        <v>0</v>
      </c>
      <c r="F12" s="97">
        <f t="shared" si="2"/>
        <v>0</v>
      </c>
      <c r="G12" s="98">
        <f t="shared" si="2"/>
        <v>2545845.91</v>
      </c>
      <c r="H12" s="97">
        <f t="shared" si="2"/>
        <v>0</v>
      </c>
      <c r="I12" s="105"/>
      <c r="J12" s="76"/>
    </row>
    <row r="13" s="75" customFormat="1" ht="24" customHeight="1" spans="1:10">
      <c r="A13" s="83"/>
      <c r="B13" s="96" t="s">
        <v>183</v>
      </c>
      <c r="C13" s="97">
        <f t="shared" ref="C13:H13" si="3">C12</f>
        <v>5070000</v>
      </c>
      <c r="D13" s="99">
        <f>+D12+E12</f>
        <v>10079127.97</v>
      </c>
      <c r="E13" s="99"/>
      <c r="F13" s="99"/>
      <c r="G13" s="99">
        <f t="shared" si="3"/>
        <v>2545845.91</v>
      </c>
      <c r="H13" s="99">
        <f t="shared" si="3"/>
        <v>0</v>
      </c>
      <c r="I13" s="83"/>
      <c r="J13" s="76"/>
    </row>
    <row r="15" spans="1:10">
      <c r="A15" s="77" t="s">
        <v>191</v>
      </c>
      <c r="B15" s="78" t="s">
        <v>192</v>
      </c>
      <c r="C15" s="79" t="s">
        <v>192</v>
      </c>
      <c r="D15" s="79" t="s">
        <v>193</v>
      </c>
      <c r="E15" s="79" t="s">
        <v>194</v>
      </c>
      <c r="F15" s="79" t="s">
        <v>195</v>
      </c>
      <c r="G15" s="79" t="s">
        <v>196</v>
      </c>
      <c r="H15" s="79" t="s">
        <v>197</v>
      </c>
      <c r="I15" s="76" t="s">
        <v>198</v>
      </c>
      <c r="J15" s="76" t="s">
        <v>192</v>
      </c>
    </row>
    <row r="16" spans="1:10">
      <c r="A16" s="77" t="s">
        <v>192</v>
      </c>
      <c r="B16" s="78" t="s">
        <v>192</v>
      </c>
      <c r="C16" s="79" t="s">
        <v>192</v>
      </c>
      <c r="D16" s="79" t="s">
        <v>192</v>
      </c>
      <c r="E16" s="79" t="s">
        <v>192</v>
      </c>
      <c r="F16" s="79" t="s">
        <v>192</v>
      </c>
      <c r="G16" s="79" t="s">
        <v>192</v>
      </c>
      <c r="H16" s="79" t="s">
        <v>192</v>
      </c>
      <c r="I16" s="76" t="s">
        <v>192</v>
      </c>
      <c r="J16" s="76" t="s">
        <v>192</v>
      </c>
    </row>
    <row r="17" spans="1:10">
      <c r="A17" s="77" t="s">
        <v>192</v>
      </c>
      <c r="B17" s="78" t="s">
        <v>192</v>
      </c>
      <c r="C17" s="79" t="s">
        <v>192</v>
      </c>
      <c r="D17" s="79" t="s">
        <v>192</v>
      </c>
      <c r="E17" s="79" t="s">
        <v>192</v>
      </c>
      <c r="F17" s="79" t="s">
        <v>192</v>
      </c>
      <c r="G17" s="79" t="s">
        <v>192</v>
      </c>
      <c r="H17" s="79" t="s">
        <v>192</v>
      </c>
      <c r="I17" s="76" t="s">
        <v>192</v>
      </c>
      <c r="J17" s="76" t="s">
        <v>192</v>
      </c>
    </row>
  </sheetData>
  <mergeCells count="7">
    <mergeCell ref="A1:I1"/>
    <mergeCell ref="D2:E2"/>
    <mergeCell ref="D13:E13"/>
    <mergeCell ref="A2:A3"/>
    <mergeCell ref="B2:B3"/>
    <mergeCell ref="G2:G3"/>
    <mergeCell ref="H2:H3"/>
  </mergeCells>
  <pageMargins left="0.118055555555556" right="0.0784722222222222" top="0.196527777777778" bottom="0.314583333333333" header="0.0388888888888889" footer="0.236111111111111"/>
  <pageSetup paperSize="9" scale="88" orientation="landscape" horizontalDpi="600" verticalDpi="600"/>
  <headerFooter alignWithMargins="0" scaleWithDoc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zoomScale="85" zoomScaleNormal="85" workbookViewId="0">
      <selection activeCell="D5" sqref="C5:D5"/>
    </sheetView>
  </sheetViews>
  <sheetFormatPr defaultColWidth="8.89166666666667" defaultRowHeight="13.5" outlineLevelRow="5"/>
  <sheetData>
    <row r="1" s="59" customFormat="1" ht="15.4" customHeight="1" spans="1:20">
      <c r="A1" s="62" t="s">
        <v>199</v>
      </c>
      <c r="B1" s="63"/>
      <c r="C1" s="63"/>
      <c r="D1" s="64" t="s">
        <v>183</v>
      </c>
      <c r="E1" s="65" t="s">
        <v>200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 t="s">
        <v>201</v>
      </c>
      <c r="T1" s="65"/>
    </row>
    <row r="2" s="59" customFormat="1" ht="15.4" customHeight="1" spans="1:20">
      <c r="A2" s="66" t="s">
        <v>191</v>
      </c>
      <c r="B2" s="67" t="s">
        <v>193</v>
      </c>
      <c r="C2" s="67" t="s">
        <v>198</v>
      </c>
      <c r="D2" s="68"/>
      <c r="E2" s="67" t="s">
        <v>182</v>
      </c>
      <c r="F2" s="67" t="s">
        <v>13</v>
      </c>
      <c r="G2" s="67" t="s">
        <v>87</v>
      </c>
      <c r="H2" s="67" t="s">
        <v>90</v>
      </c>
      <c r="I2" s="67" t="s">
        <v>93</v>
      </c>
      <c r="J2" s="67" t="s">
        <v>95</v>
      </c>
      <c r="K2" s="67" t="s">
        <v>98</v>
      </c>
      <c r="L2" s="67" t="s">
        <v>101</v>
      </c>
      <c r="M2" s="67" t="s">
        <v>105</v>
      </c>
      <c r="N2" s="67" t="s">
        <v>107</v>
      </c>
      <c r="O2" s="67" t="s">
        <v>109</v>
      </c>
      <c r="P2" s="67" t="s">
        <v>111</v>
      </c>
      <c r="Q2" s="67" t="s">
        <v>114</v>
      </c>
      <c r="R2" s="67" t="s">
        <v>118</v>
      </c>
      <c r="S2" s="67" t="s">
        <v>182</v>
      </c>
      <c r="T2" s="67" t="s">
        <v>122</v>
      </c>
    </row>
    <row r="3" s="59" customFormat="1" ht="15.4" customHeight="1" spans="1:20">
      <c r="A3" s="66"/>
      <c r="B3" s="67"/>
      <c r="C3" s="67"/>
      <c r="D3" s="68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="59" customFormat="1" ht="15.4" customHeight="1" spans="1:20">
      <c r="A4" s="66"/>
      <c r="B4" s="67"/>
      <c r="C4" s="67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="60" customFormat="1" ht="15.4" customHeight="1" spans="1:20">
      <c r="A5" s="69" t="s">
        <v>202</v>
      </c>
      <c r="B5" s="70" t="s">
        <v>62</v>
      </c>
      <c r="C5" s="70" t="s">
        <v>203</v>
      </c>
      <c r="D5" s="71">
        <v>2545845.91</v>
      </c>
      <c r="E5" s="71">
        <v>2525895.91</v>
      </c>
      <c r="F5" s="71">
        <v>148084.41</v>
      </c>
      <c r="G5" s="71">
        <v>48043</v>
      </c>
      <c r="H5" s="71">
        <v>50000</v>
      </c>
      <c r="I5" s="71">
        <v>993.36</v>
      </c>
      <c r="J5" s="71">
        <v>39304</v>
      </c>
      <c r="K5" s="71">
        <v>28110</v>
      </c>
      <c r="L5" s="71">
        <v>21000</v>
      </c>
      <c r="M5" s="71">
        <v>1538213.09</v>
      </c>
      <c r="N5" s="71">
        <v>379895.1</v>
      </c>
      <c r="O5" s="71">
        <v>25500</v>
      </c>
      <c r="P5" s="71">
        <v>113208.36</v>
      </c>
      <c r="Q5" s="71">
        <v>2984.59</v>
      </c>
      <c r="R5" s="71">
        <v>130560</v>
      </c>
      <c r="S5" s="71">
        <v>19950</v>
      </c>
      <c r="T5" s="71">
        <v>19950</v>
      </c>
    </row>
    <row r="6" s="61" customFormat="1" ht="22" customHeight="1" spans="1:20">
      <c r="A6" s="72" t="s">
        <v>202</v>
      </c>
      <c r="B6" s="73" t="s">
        <v>204</v>
      </c>
      <c r="C6" s="73" t="s">
        <v>203</v>
      </c>
      <c r="D6" s="74">
        <v>2200000</v>
      </c>
      <c r="E6" s="74">
        <v>2200000</v>
      </c>
      <c r="F6" s="74">
        <v>2200000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  <c r="T6" s="74">
        <v>0</v>
      </c>
    </row>
  </sheetData>
  <mergeCells count="23">
    <mergeCell ref="A1:C1"/>
    <mergeCell ref="E1:R1"/>
    <mergeCell ref="S1:T1"/>
    <mergeCell ref="A2:A4"/>
    <mergeCell ref="B2:B4"/>
    <mergeCell ref="C2:C4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"/>
  <sheetViews>
    <sheetView view="pageBreakPreview" zoomScale="70" zoomScaleNormal="100" topLeftCell="A37" workbookViewId="0">
      <selection activeCell="K14" sqref="K14"/>
    </sheetView>
  </sheetViews>
  <sheetFormatPr defaultColWidth="8.84166666666667" defaultRowHeight="13.5"/>
  <cols>
    <col min="1" max="2" width="8.84166666666667" style="5"/>
    <col min="3" max="3" width="12.5333333333333" style="5" customWidth="1"/>
    <col min="4" max="4" width="17.7666666666667" style="5" customWidth="1"/>
    <col min="5" max="5" width="17.4666666666667" style="5" customWidth="1"/>
    <col min="6" max="6" width="12.8416666666667" style="5" customWidth="1"/>
    <col min="7" max="7" width="28.25" style="5" customWidth="1"/>
    <col min="8" max="8" width="20.5333333333333" style="5" customWidth="1"/>
    <col min="9" max="9" width="30.475" style="5" hidden="1" customWidth="1"/>
    <col min="10" max="10" width="19.5166666666667" style="5" customWidth="1"/>
    <col min="11" max="11" width="14.3333333333333" style="5"/>
    <col min="12" max="12" width="77" style="5" customWidth="1"/>
    <col min="13" max="16384" width="8.84166666666667" style="5"/>
  </cols>
  <sheetData>
    <row r="1" s="1" customFormat="1" ht="6" customHeight="1" spans="1:8">
      <c r="A1" s="6"/>
      <c r="B1" s="6"/>
      <c r="C1" s="6"/>
      <c r="D1" s="6"/>
      <c r="E1" s="6"/>
      <c r="F1" s="6"/>
      <c r="G1" s="6"/>
      <c r="H1" s="6"/>
    </row>
    <row r="2" ht="30" customHeight="1" spans="1:8">
      <c r="A2" s="7" t="s">
        <v>205</v>
      </c>
      <c r="B2" s="8"/>
      <c r="C2" s="8"/>
      <c r="D2" s="8"/>
      <c r="E2" s="8"/>
      <c r="F2" s="8"/>
      <c r="G2" s="8"/>
      <c r="H2" s="7"/>
    </row>
    <row r="3" ht="9" customHeight="1" spans="1:8">
      <c r="A3" s="9"/>
      <c r="B3" s="10"/>
      <c r="C3" s="10"/>
      <c r="D3" s="10"/>
      <c r="E3" s="10"/>
      <c r="F3" s="10"/>
      <c r="G3" s="10"/>
      <c r="H3" s="9"/>
    </row>
    <row r="4" s="2" customFormat="1" ht="27.15" customHeight="1" spans="1:12">
      <c r="A4" s="11" t="s">
        <v>206</v>
      </c>
      <c r="B4" s="11"/>
      <c r="C4" s="11"/>
      <c r="D4" s="11"/>
      <c r="E4" s="11"/>
      <c r="F4" s="11"/>
      <c r="G4" s="11"/>
      <c r="H4" s="11"/>
      <c r="J4" s="51" t="s">
        <v>2</v>
      </c>
      <c r="K4" s="52" t="s">
        <v>60</v>
      </c>
      <c r="L4" s="51" t="s">
        <v>61</v>
      </c>
    </row>
    <row r="5" s="2" customFormat="1" ht="16.75" customHeight="1" spans="1:12">
      <c r="A5" s="12" t="s">
        <v>2</v>
      </c>
      <c r="B5" s="12"/>
      <c r="C5" s="12"/>
      <c r="D5" s="12" t="s">
        <v>62</v>
      </c>
      <c r="E5" s="12"/>
      <c r="F5" s="12"/>
      <c r="G5" s="12"/>
      <c r="H5" s="12"/>
      <c r="J5" s="53" t="s">
        <v>63</v>
      </c>
      <c r="K5" s="54">
        <v>70</v>
      </c>
      <c r="L5" s="53" t="s">
        <v>64</v>
      </c>
    </row>
    <row r="6" s="2" customFormat="1" ht="24.75" customHeight="1" spans="1:12">
      <c r="A6" s="12" t="s">
        <v>4</v>
      </c>
      <c r="B6" s="12"/>
      <c r="C6" s="12"/>
      <c r="D6" s="13" t="s">
        <v>5</v>
      </c>
      <c r="E6" s="13"/>
      <c r="F6" s="12" t="s">
        <v>6</v>
      </c>
      <c r="G6" s="12" t="s">
        <v>207</v>
      </c>
      <c r="H6" s="12"/>
      <c r="J6" s="53" t="s">
        <v>65</v>
      </c>
      <c r="K6" s="54">
        <v>20</v>
      </c>
      <c r="L6" s="53" t="s">
        <v>66</v>
      </c>
    </row>
    <row r="7" s="2" customFormat="1" ht="34" customHeight="1" spans="1:12">
      <c r="A7" s="12" t="s">
        <v>8</v>
      </c>
      <c r="B7" s="12"/>
      <c r="C7" s="12"/>
      <c r="D7" s="12" t="s">
        <v>9</v>
      </c>
      <c r="E7" s="12" t="s">
        <v>10</v>
      </c>
      <c r="F7" s="12" t="s">
        <v>11</v>
      </c>
      <c r="G7" s="12"/>
      <c r="H7" s="12" t="s">
        <v>12</v>
      </c>
      <c r="J7" s="53" t="s">
        <v>67</v>
      </c>
      <c r="K7" s="54">
        <v>52</v>
      </c>
      <c r="L7" s="53" t="s">
        <v>68</v>
      </c>
    </row>
    <row r="8" s="2" customFormat="1" ht="33" customHeight="1" spans="1:12">
      <c r="A8" s="12"/>
      <c r="B8" s="12"/>
      <c r="C8" s="12"/>
      <c r="D8" s="13" t="s">
        <v>14</v>
      </c>
      <c r="E8" s="12">
        <v>254.58</v>
      </c>
      <c r="F8" s="12">
        <v>254.58</v>
      </c>
      <c r="G8" s="12"/>
      <c r="H8" s="14">
        <f>F8/E8</f>
        <v>1</v>
      </c>
      <c r="J8" s="53" t="s">
        <v>69</v>
      </c>
      <c r="K8" s="54">
        <v>10</v>
      </c>
      <c r="L8" s="53" t="s">
        <v>70</v>
      </c>
    </row>
    <row r="9" s="2" customFormat="1" ht="34" customHeight="1" spans="1:12">
      <c r="A9" s="12"/>
      <c r="B9" s="12"/>
      <c r="C9" s="12"/>
      <c r="D9" s="13" t="s">
        <v>15</v>
      </c>
      <c r="E9" s="12">
        <v>254.58</v>
      </c>
      <c r="F9" s="12">
        <v>254.58</v>
      </c>
      <c r="G9" s="12"/>
      <c r="H9" s="14">
        <f>F9/E9</f>
        <v>1</v>
      </c>
      <c r="J9" s="53" t="s">
        <v>71</v>
      </c>
      <c r="K9" s="54">
        <v>40</v>
      </c>
      <c r="L9" s="53"/>
    </row>
    <row r="10" s="2" customFormat="1" ht="20.05" customHeight="1" spans="1:12">
      <c r="A10" s="12"/>
      <c r="B10" s="12"/>
      <c r="C10" s="12"/>
      <c r="D10" s="15" t="s">
        <v>16</v>
      </c>
      <c r="E10" s="12">
        <f t="shared" ref="E10:H10" si="0">E9</f>
        <v>254.58</v>
      </c>
      <c r="F10" s="12">
        <f t="shared" si="0"/>
        <v>254.58</v>
      </c>
      <c r="G10" s="12"/>
      <c r="H10" s="14">
        <f t="shared" si="0"/>
        <v>1</v>
      </c>
      <c r="J10" s="53" t="s">
        <v>72</v>
      </c>
      <c r="K10" s="54">
        <v>55</v>
      </c>
      <c r="L10" s="53"/>
    </row>
    <row r="11" s="2" customFormat="1" ht="38.05" customHeight="1" spans="1:12">
      <c r="A11" s="12" t="s">
        <v>17</v>
      </c>
      <c r="B11" s="12" t="s">
        <v>18</v>
      </c>
      <c r="C11" s="12" t="s">
        <v>19</v>
      </c>
      <c r="D11" s="12" t="s">
        <v>20</v>
      </c>
      <c r="E11" s="12"/>
      <c r="F11" s="12" t="s">
        <v>21</v>
      </c>
      <c r="G11" s="12" t="s">
        <v>22</v>
      </c>
      <c r="H11" s="12" t="s">
        <v>23</v>
      </c>
      <c r="J11" s="53" t="s">
        <v>73</v>
      </c>
      <c r="K11" s="54">
        <v>20</v>
      </c>
      <c r="L11" s="53"/>
    </row>
    <row r="12" s="3" customFormat="1" ht="36" customHeight="1" spans="1:14">
      <c r="A12" s="16"/>
      <c r="B12" s="17" t="s">
        <v>24</v>
      </c>
      <c r="C12" s="17" t="s">
        <v>25</v>
      </c>
      <c r="D12" s="16" t="s">
        <v>74</v>
      </c>
      <c r="E12" s="16"/>
      <c r="F12" s="17" t="s">
        <v>75</v>
      </c>
      <c r="G12" s="17" t="s">
        <v>76</v>
      </c>
      <c r="H12" s="16" t="s">
        <v>29</v>
      </c>
      <c r="I12" s="55" t="s">
        <v>77</v>
      </c>
      <c r="J12" s="56" t="s">
        <v>78</v>
      </c>
      <c r="K12" s="55">
        <f>SUM(K5:K11)</f>
        <v>267</v>
      </c>
      <c r="L12" s="55"/>
      <c r="M12" s="55"/>
      <c r="N12" s="55"/>
    </row>
    <row r="13" s="3" customFormat="1" ht="36" customHeight="1" spans="1:14">
      <c r="A13" s="16"/>
      <c r="B13" s="17"/>
      <c r="C13" s="17"/>
      <c r="D13" s="16" t="s">
        <v>79</v>
      </c>
      <c r="E13" s="16"/>
      <c r="F13" s="17" t="s">
        <v>80</v>
      </c>
      <c r="G13" s="17" t="s">
        <v>81</v>
      </c>
      <c r="H13" s="16" t="s">
        <v>29</v>
      </c>
      <c r="I13" s="55" t="s">
        <v>77</v>
      </c>
      <c r="J13" s="56"/>
      <c r="K13" s="57">
        <f>F10/K12</f>
        <v>0.953483146067416</v>
      </c>
      <c r="L13" s="55"/>
      <c r="M13" s="55"/>
      <c r="N13" s="55"/>
    </row>
    <row r="14" s="3" customFormat="1" ht="63" customHeight="1" spans="1:14">
      <c r="A14" s="16"/>
      <c r="B14" s="17"/>
      <c r="C14" s="17"/>
      <c r="D14" s="16" t="s">
        <v>82</v>
      </c>
      <c r="E14" s="16"/>
      <c r="F14" s="18">
        <v>1</v>
      </c>
      <c r="G14" s="18" t="s">
        <v>83</v>
      </c>
      <c r="H14" s="16" t="s">
        <v>29</v>
      </c>
      <c r="I14" s="55" t="s">
        <v>77</v>
      </c>
      <c r="J14" s="56"/>
      <c r="K14" s="55"/>
      <c r="L14" s="55"/>
      <c r="M14" s="55"/>
      <c r="N14" s="55"/>
    </row>
    <row r="15" s="3" customFormat="1" ht="36" customHeight="1" spans="1:14">
      <c r="A15" s="16"/>
      <c r="B15" s="17"/>
      <c r="C15" s="17"/>
      <c r="D15" s="16" t="s">
        <v>84</v>
      </c>
      <c r="E15" s="16"/>
      <c r="F15" s="17" t="s">
        <v>86</v>
      </c>
      <c r="G15" s="17" t="s">
        <v>86</v>
      </c>
      <c r="H15" s="16" t="s">
        <v>29</v>
      </c>
      <c r="I15" s="55" t="s">
        <v>77</v>
      </c>
      <c r="J15" s="56"/>
      <c r="K15" s="55"/>
      <c r="L15" s="55"/>
      <c r="M15" s="55"/>
      <c r="N15" s="55"/>
    </row>
    <row r="16" s="3" customFormat="1" ht="130" customHeight="1" spans="1:14">
      <c r="A16" s="16"/>
      <c r="B16" s="17"/>
      <c r="C16" s="17"/>
      <c r="D16" s="16" t="s">
        <v>88</v>
      </c>
      <c r="E16" s="16"/>
      <c r="F16" s="18">
        <v>1</v>
      </c>
      <c r="G16" s="18" t="s">
        <v>89</v>
      </c>
      <c r="H16" s="16" t="s">
        <v>29</v>
      </c>
      <c r="I16" s="55" t="s">
        <v>77</v>
      </c>
      <c r="J16" s="56"/>
      <c r="K16" s="55"/>
      <c r="L16" s="55"/>
      <c r="M16" s="55"/>
      <c r="N16" s="55"/>
    </row>
    <row r="17" s="3" customFormat="1" ht="36" hidden="1" customHeight="1" spans="1:14">
      <c r="A17" s="16"/>
      <c r="B17" s="17"/>
      <c r="C17" s="17"/>
      <c r="D17" s="16" t="s">
        <v>91</v>
      </c>
      <c r="E17" s="16"/>
      <c r="F17" s="19"/>
      <c r="G17" s="19"/>
      <c r="H17" s="20"/>
      <c r="I17" s="3" t="s">
        <v>92</v>
      </c>
      <c r="J17" s="56"/>
      <c r="K17" s="55"/>
      <c r="L17" s="55"/>
      <c r="M17" s="55"/>
      <c r="N17" s="55"/>
    </row>
    <row r="18" s="3" customFormat="1" ht="36" hidden="1" customHeight="1" spans="1:14">
      <c r="A18" s="16"/>
      <c r="B18" s="17"/>
      <c r="C18" s="17"/>
      <c r="D18" s="16" t="s">
        <v>94</v>
      </c>
      <c r="E18" s="16"/>
      <c r="F18" s="19"/>
      <c r="G18" s="19"/>
      <c r="H18" s="20"/>
      <c r="I18" s="3" t="s">
        <v>92</v>
      </c>
      <c r="J18" s="56"/>
      <c r="K18" s="55"/>
      <c r="L18" s="55"/>
      <c r="M18" s="55"/>
      <c r="N18" s="55"/>
    </row>
    <row r="19" s="3" customFormat="1" ht="36" customHeight="1" spans="1:14">
      <c r="A19" s="16"/>
      <c r="B19" s="17"/>
      <c r="C19" s="17"/>
      <c r="D19" s="16" t="s">
        <v>96</v>
      </c>
      <c r="E19" s="16"/>
      <c r="F19" s="17" t="s">
        <v>97</v>
      </c>
      <c r="G19" s="17" t="s">
        <v>97</v>
      </c>
      <c r="H19" s="16" t="s">
        <v>29</v>
      </c>
      <c r="I19" s="55" t="s">
        <v>67</v>
      </c>
      <c r="J19" s="56"/>
      <c r="K19" s="55"/>
      <c r="L19" s="55"/>
      <c r="M19" s="55"/>
      <c r="N19" s="55"/>
    </row>
    <row r="20" s="3" customFormat="1" ht="36" customHeight="1" spans="1:14">
      <c r="A20" s="16"/>
      <c r="B20" s="17"/>
      <c r="C20" s="17"/>
      <c r="D20" s="21" t="s">
        <v>99</v>
      </c>
      <c r="E20" s="22"/>
      <c r="F20" s="17" t="s">
        <v>100</v>
      </c>
      <c r="G20" s="17" t="s">
        <v>100</v>
      </c>
      <c r="H20" s="16" t="s">
        <v>29</v>
      </c>
      <c r="I20" s="55"/>
      <c r="J20" s="56"/>
      <c r="K20" s="55"/>
      <c r="L20" s="55"/>
      <c r="M20" s="55"/>
      <c r="N20" s="55"/>
    </row>
    <row r="21" s="3" customFormat="1" ht="111" customHeight="1" spans="1:14">
      <c r="A21" s="16"/>
      <c r="B21" s="17"/>
      <c r="C21" s="17"/>
      <c r="D21" s="16" t="s">
        <v>102</v>
      </c>
      <c r="E21" s="16"/>
      <c r="F21" s="17" t="s">
        <v>103</v>
      </c>
      <c r="G21" s="17" t="s">
        <v>104</v>
      </c>
      <c r="H21" s="16" t="s">
        <v>29</v>
      </c>
      <c r="I21" s="55" t="s">
        <v>67</v>
      </c>
      <c r="J21" s="56"/>
      <c r="K21" s="55"/>
      <c r="L21" s="55"/>
      <c r="M21" s="55"/>
      <c r="N21" s="55"/>
    </row>
    <row r="22" s="3" customFormat="1" ht="36" hidden="1" customHeight="1" spans="1:14">
      <c r="A22" s="16"/>
      <c r="B22" s="17"/>
      <c r="C22" s="17"/>
      <c r="D22" s="16" t="s">
        <v>106</v>
      </c>
      <c r="E22" s="16"/>
      <c r="F22" s="19"/>
      <c r="G22" s="19"/>
      <c r="H22" s="20"/>
      <c r="I22" s="55" t="s">
        <v>67</v>
      </c>
      <c r="J22" s="56"/>
      <c r="K22" s="55"/>
      <c r="L22" s="55"/>
      <c r="M22" s="55"/>
      <c r="N22" s="55"/>
    </row>
    <row r="23" s="3" customFormat="1" ht="36" hidden="1" customHeight="1" spans="1:14">
      <c r="A23" s="16"/>
      <c r="B23" s="17"/>
      <c r="C23" s="17"/>
      <c r="D23" s="16" t="s">
        <v>108</v>
      </c>
      <c r="E23" s="16"/>
      <c r="F23" s="19"/>
      <c r="G23" s="19"/>
      <c r="H23" s="20"/>
      <c r="I23" s="3" t="s">
        <v>71</v>
      </c>
      <c r="J23" s="56"/>
      <c r="K23" s="55"/>
      <c r="L23" s="55"/>
      <c r="M23" s="55"/>
      <c r="N23" s="55"/>
    </row>
    <row r="24" s="3" customFormat="1" ht="36" hidden="1" customHeight="1" spans="1:14">
      <c r="A24" s="16"/>
      <c r="B24" s="17"/>
      <c r="C24" s="17"/>
      <c r="D24" s="16" t="s">
        <v>110</v>
      </c>
      <c r="E24" s="16"/>
      <c r="F24" s="19"/>
      <c r="G24" s="19"/>
      <c r="H24" s="20"/>
      <c r="I24" s="55" t="s">
        <v>71</v>
      </c>
      <c r="J24" s="56"/>
      <c r="K24" s="55"/>
      <c r="L24" s="55"/>
      <c r="M24" s="55"/>
      <c r="N24" s="55"/>
    </row>
    <row r="25" s="3" customFormat="1" ht="36" spans="1:14">
      <c r="A25" s="16"/>
      <c r="B25" s="17"/>
      <c r="C25" s="17"/>
      <c r="D25" s="16" t="s">
        <v>112</v>
      </c>
      <c r="E25" s="16"/>
      <c r="F25" s="23" t="s">
        <v>112</v>
      </c>
      <c r="G25" s="17" t="s">
        <v>113</v>
      </c>
      <c r="H25" s="16" t="s">
        <v>29</v>
      </c>
      <c r="I25" s="55"/>
      <c r="J25" s="56"/>
      <c r="K25" s="55"/>
      <c r="L25" s="55"/>
      <c r="M25" s="55"/>
      <c r="N25" s="55"/>
    </row>
    <row r="26" s="3" customFormat="1" ht="54" spans="1:13">
      <c r="A26" s="16"/>
      <c r="B26" s="17"/>
      <c r="C26" s="17"/>
      <c r="D26" s="16" t="s">
        <v>115</v>
      </c>
      <c r="E26" s="16"/>
      <c r="F26" s="17" t="s">
        <v>116</v>
      </c>
      <c r="G26" s="17" t="s">
        <v>117</v>
      </c>
      <c r="H26" s="16" t="s">
        <v>29</v>
      </c>
      <c r="I26" s="55"/>
      <c r="J26" s="56"/>
      <c r="K26" s="55"/>
      <c r="L26" s="55"/>
      <c r="M26" s="55"/>
    </row>
    <row r="27" s="3" customFormat="1" ht="34" customHeight="1" spans="1:14">
      <c r="A27" s="16"/>
      <c r="B27" s="17"/>
      <c r="C27" s="17"/>
      <c r="D27" s="16" t="s">
        <v>119</v>
      </c>
      <c r="E27" s="16"/>
      <c r="F27" s="17" t="s">
        <v>120</v>
      </c>
      <c r="G27" s="17" t="s">
        <v>121</v>
      </c>
      <c r="H27" s="16" t="s">
        <v>29</v>
      </c>
      <c r="I27" s="55"/>
      <c r="J27" s="56"/>
      <c r="K27" s="55"/>
      <c r="L27" s="55"/>
      <c r="M27" s="55"/>
      <c r="N27" s="55"/>
    </row>
    <row r="28" s="3" customFormat="1" ht="27" spans="1:10">
      <c r="A28" s="16"/>
      <c r="B28" s="17"/>
      <c r="C28" s="24" t="s">
        <v>43</v>
      </c>
      <c r="D28" s="21" t="s">
        <v>123</v>
      </c>
      <c r="E28" s="22"/>
      <c r="F28" s="25" t="s">
        <v>123</v>
      </c>
      <c r="G28" s="25" t="s">
        <v>113</v>
      </c>
      <c r="H28" s="16" t="s">
        <v>29</v>
      </c>
      <c r="J28" s="56"/>
    </row>
    <row r="29" s="3" customFormat="1" ht="28" hidden="1" customHeight="1" spans="1:10">
      <c r="A29" s="16"/>
      <c r="B29" s="17"/>
      <c r="C29" s="26"/>
      <c r="D29" s="21" t="s">
        <v>124</v>
      </c>
      <c r="E29" s="22"/>
      <c r="F29" s="27"/>
      <c r="G29" s="27"/>
      <c r="H29" s="28"/>
      <c r="I29" s="3" t="s">
        <v>77</v>
      </c>
      <c r="J29" s="56"/>
    </row>
    <row r="30" s="3" customFormat="1" ht="28" hidden="1" customHeight="1" spans="1:14">
      <c r="A30" s="16"/>
      <c r="B30" s="17"/>
      <c r="C30" s="26"/>
      <c r="D30" s="21" t="s">
        <v>125</v>
      </c>
      <c r="E30" s="22"/>
      <c r="F30" s="27"/>
      <c r="G30" s="27"/>
      <c r="H30" s="28"/>
      <c r="I30" s="3" t="s">
        <v>77</v>
      </c>
      <c r="J30" s="56"/>
      <c r="N30" s="55"/>
    </row>
    <row r="31" s="3" customFormat="1" ht="28" hidden="1" customHeight="1" spans="1:10">
      <c r="A31" s="16"/>
      <c r="B31" s="17"/>
      <c r="C31" s="26"/>
      <c r="D31" s="21" t="s">
        <v>208</v>
      </c>
      <c r="E31" s="22"/>
      <c r="F31" s="27"/>
      <c r="G31" s="27"/>
      <c r="H31" s="28"/>
      <c r="I31" s="3" t="s">
        <v>77</v>
      </c>
      <c r="J31" s="56"/>
    </row>
    <row r="32" s="3" customFormat="1" ht="28" hidden="1" customHeight="1" spans="1:10">
      <c r="A32" s="16"/>
      <c r="B32" s="17"/>
      <c r="C32" s="26"/>
      <c r="D32" s="21" t="s">
        <v>127</v>
      </c>
      <c r="E32" s="22"/>
      <c r="F32" s="27"/>
      <c r="G32" s="27"/>
      <c r="H32" s="28"/>
      <c r="I32" s="3" t="s">
        <v>77</v>
      </c>
      <c r="J32" s="56"/>
    </row>
    <row r="33" s="3" customFormat="1" ht="28" hidden="1" customHeight="1" spans="1:10">
      <c r="A33" s="16"/>
      <c r="B33" s="17"/>
      <c r="C33" s="26"/>
      <c r="D33" s="21" t="s">
        <v>128</v>
      </c>
      <c r="E33" s="22"/>
      <c r="F33" s="27"/>
      <c r="G33" s="27"/>
      <c r="H33" s="28"/>
      <c r="I33" s="3" t="s">
        <v>77</v>
      </c>
      <c r="J33" s="56"/>
    </row>
    <row r="34" s="3" customFormat="1" ht="28" hidden="1" customHeight="1" spans="1:10">
      <c r="A34" s="16"/>
      <c r="B34" s="17"/>
      <c r="C34" s="26"/>
      <c r="D34" s="21" t="s">
        <v>129</v>
      </c>
      <c r="E34" s="22"/>
      <c r="F34" s="27"/>
      <c r="G34" s="27"/>
      <c r="H34" s="28"/>
      <c r="I34" s="3" t="s">
        <v>77</v>
      </c>
      <c r="J34" s="56"/>
    </row>
    <row r="35" s="3" customFormat="1" ht="102" customHeight="1" spans="1:10">
      <c r="A35" s="16"/>
      <c r="B35" s="17"/>
      <c r="C35" s="26"/>
      <c r="D35" s="21" t="s">
        <v>130</v>
      </c>
      <c r="E35" s="22"/>
      <c r="F35" s="25">
        <v>1</v>
      </c>
      <c r="G35" s="25" t="s">
        <v>131</v>
      </c>
      <c r="H35" s="16" t="s">
        <v>29</v>
      </c>
      <c r="I35" s="3" t="s">
        <v>92</v>
      </c>
      <c r="J35" s="56"/>
    </row>
    <row r="36" s="3" customFormat="1" ht="102" customHeight="1" spans="1:10">
      <c r="A36" s="16"/>
      <c r="B36" s="17"/>
      <c r="C36" s="26"/>
      <c r="D36" s="21" t="s">
        <v>132</v>
      </c>
      <c r="E36" s="22"/>
      <c r="F36" s="25">
        <v>1</v>
      </c>
      <c r="G36" s="25" t="s">
        <v>131</v>
      </c>
      <c r="H36" s="16" t="s">
        <v>29</v>
      </c>
      <c r="I36" s="3" t="s">
        <v>92</v>
      </c>
      <c r="J36" s="56"/>
    </row>
    <row r="37" s="3" customFormat="1" ht="102" customHeight="1" spans="1:10">
      <c r="A37" s="16"/>
      <c r="B37" s="17"/>
      <c r="C37" s="26"/>
      <c r="D37" s="21" t="s">
        <v>133</v>
      </c>
      <c r="E37" s="22"/>
      <c r="F37" s="25">
        <v>1</v>
      </c>
      <c r="G37" s="25" t="s">
        <v>131</v>
      </c>
      <c r="H37" s="16" t="s">
        <v>29</v>
      </c>
      <c r="I37" s="3" t="s">
        <v>92</v>
      </c>
      <c r="J37" s="56"/>
    </row>
    <row r="38" s="4" customFormat="1" ht="54" spans="1:10">
      <c r="A38" s="29"/>
      <c r="B38" s="29"/>
      <c r="C38" s="30"/>
      <c r="D38" s="31" t="s">
        <v>134</v>
      </c>
      <c r="E38" s="32"/>
      <c r="F38" s="25" t="s">
        <v>135</v>
      </c>
      <c r="G38" s="25" t="s">
        <v>136</v>
      </c>
      <c r="H38" s="29" t="s">
        <v>29</v>
      </c>
      <c r="I38" s="4" t="s">
        <v>92</v>
      </c>
      <c r="J38" s="58"/>
    </row>
    <row r="39" s="3" customFormat="1" ht="28" hidden="1" customHeight="1" spans="1:10">
      <c r="A39" s="16"/>
      <c r="B39" s="17"/>
      <c r="C39" s="26"/>
      <c r="D39" s="21" t="s">
        <v>137</v>
      </c>
      <c r="E39" s="22"/>
      <c r="F39" s="27"/>
      <c r="G39" s="27"/>
      <c r="H39" s="28"/>
      <c r="I39" s="3" t="s">
        <v>92</v>
      </c>
      <c r="J39" s="56"/>
    </row>
    <row r="40" s="3" customFormat="1" ht="28" hidden="1" customHeight="1" spans="1:10">
      <c r="A40" s="16"/>
      <c r="B40" s="17"/>
      <c r="C40" s="26"/>
      <c r="D40" s="29" t="s">
        <v>138</v>
      </c>
      <c r="E40" s="29"/>
      <c r="F40" s="27"/>
      <c r="G40" s="27"/>
      <c r="H40" s="28"/>
      <c r="I40" s="55" t="s">
        <v>67</v>
      </c>
      <c r="J40" s="56"/>
    </row>
    <row r="41" s="3" customFormat="1" ht="28" hidden="1" customHeight="1" spans="1:10">
      <c r="A41" s="16"/>
      <c r="B41" s="17"/>
      <c r="C41" s="26"/>
      <c r="D41" s="29" t="s">
        <v>139</v>
      </c>
      <c r="E41" s="29"/>
      <c r="F41" s="27"/>
      <c r="G41" s="27"/>
      <c r="H41" s="28"/>
      <c r="I41" s="55" t="s">
        <v>67</v>
      </c>
      <c r="J41" s="56"/>
    </row>
    <row r="42" s="3" customFormat="1" ht="28" hidden="1" customHeight="1" spans="1:10">
      <c r="A42" s="16"/>
      <c r="B42" s="17"/>
      <c r="C42" s="26"/>
      <c r="D42" s="29" t="s">
        <v>140</v>
      </c>
      <c r="E42" s="29"/>
      <c r="F42" s="27"/>
      <c r="G42" s="27"/>
      <c r="H42" s="28"/>
      <c r="I42" s="3" t="s">
        <v>141</v>
      </c>
      <c r="J42" s="56"/>
    </row>
    <row r="43" s="3" customFormat="1" ht="28" hidden="1" customHeight="1" spans="1:10">
      <c r="A43" s="16"/>
      <c r="B43" s="17"/>
      <c r="C43" s="26"/>
      <c r="D43" s="29" t="s">
        <v>142</v>
      </c>
      <c r="E43" s="29"/>
      <c r="F43" s="27"/>
      <c r="G43" s="27"/>
      <c r="H43" s="28"/>
      <c r="I43" s="3" t="s">
        <v>141</v>
      </c>
      <c r="J43" s="56"/>
    </row>
    <row r="44" s="3" customFormat="1" ht="28" hidden="1" customHeight="1" spans="1:10">
      <c r="A44" s="16"/>
      <c r="B44" s="17"/>
      <c r="C44" s="26"/>
      <c r="D44" s="29" t="s">
        <v>143</v>
      </c>
      <c r="E44" s="29"/>
      <c r="F44" s="33"/>
      <c r="G44" s="25" t="s">
        <v>144</v>
      </c>
      <c r="H44" s="29" t="s">
        <v>29</v>
      </c>
      <c r="I44" s="3" t="s">
        <v>141</v>
      </c>
      <c r="J44" s="56"/>
    </row>
    <row r="45" s="3" customFormat="1" ht="28" hidden="1" customHeight="1" spans="1:10">
      <c r="A45" s="16"/>
      <c r="B45" s="17"/>
      <c r="C45" s="26"/>
      <c r="D45" s="29" t="s">
        <v>145</v>
      </c>
      <c r="E45" s="29"/>
      <c r="F45" s="33"/>
      <c r="G45" s="33"/>
      <c r="H45" s="29" t="s">
        <v>29</v>
      </c>
      <c r="I45" s="3" t="s">
        <v>141</v>
      </c>
      <c r="J45" s="56"/>
    </row>
    <row r="46" s="3" customFormat="1" ht="28" hidden="1" customHeight="1" spans="1:10">
      <c r="A46" s="16"/>
      <c r="B46" s="17"/>
      <c r="C46" s="26"/>
      <c r="D46" s="29" t="s">
        <v>146</v>
      </c>
      <c r="E46" s="29"/>
      <c r="F46" s="33"/>
      <c r="G46" s="33"/>
      <c r="H46" s="29" t="s">
        <v>29</v>
      </c>
      <c r="I46" s="3" t="s">
        <v>71</v>
      </c>
      <c r="J46" s="56"/>
    </row>
    <row r="47" s="3" customFormat="1" ht="28" hidden="1" customHeight="1" spans="1:10">
      <c r="A47" s="16"/>
      <c r="B47" s="17"/>
      <c r="C47" s="26"/>
      <c r="D47" s="29" t="s">
        <v>147</v>
      </c>
      <c r="E47" s="29"/>
      <c r="F47" s="33"/>
      <c r="G47" s="33"/>
      <c r="H47" s="29" t="s">
        <v>29</v>
      </c>
      <c r="I47" s="3" t="s">
        <v>71</v>
      </c>
      <c r="J47" s="56"/>
    </row>
    <row r="48" s="3" customFormat="1" ht="28" hidden="1" customHeight="1" spans="1:10">
      <c r="A48" s="16"/>
      <c r="B48" s="17"/>
      <c r="C48" s="26"/>
      <c r="D48" s="29" t="s">
        <v>148</v>
      </c>
      <c r="E48" s="29"/>
      <c r="F48" s="33"/>
      <c r="G48" s="33"/>
      <c r="H48" s="29" t="s">
        <v>29</v>
      </c>
      <c r="I48" s="3" t="s">
        <v>71</v>
      </c>
      <c r="J48" s="56"/>
    </row>
    <row r="49" s="3" customFormat="1" ht="32" customHeight="1" spans="1:10">
      <c r="A49" s="16"/>
      <c r="B49" s="17"/>
      <c r="C49" s="17" t="s">
        <v>149</v>
      </c>
      <c r="D49" s="29" t="s">
        <v>150</v>
      </c>
      <c r="E49" s="29"/>
      <c r="F49" s="34">
        <v>1</v>
      </c>
      <c r="G49" s="34">
        <v>1</v>
      </c>
      <c r="H49" s="29" t="s">
        <v>29</v>
      </c>
      <c r="I49" s="3" t="s">
        <v>77</v>
      </c>
      <c r="J49" s="56"/>
    </row>
    <row r="50" s="3" customFormat="1" ht="28" customHeight="1" spans="1:10">
      <c r="A50" s="16"/>
      <c r="B50" s="17"/>
      <c r="C50" s="17"/>
      <c r="D50" s="29" t="s">
        <v>151</v>
      </c>
      <c r="E50" s="29"/>
      <c r="F50" s="34">
        <v>1</v>
      </c>
      <c r="G50" s="34">
        <v>1</v>
      </c>
      <c r="H50" s="29" t="s">
        <v>29</v>
      </c>
      <c r="I50" s="3" t="s">
        <v>92</v>
      </c>
      <c r="J50" s="56"/>
    </row>
    <row r="51" s="3" customFormat="1" ht="28" customHeight="1" spans="1:10">
      <c r="A51" s="16"/>
      <c r="B51" s="17"/>
      <c r="C51" s="17"/>
      <c r="D51" s="29" t="s">
        <v>152</v>
      </c>
      <c r="E51" s="29"/>
      <c r="F51" s="34">
        <v>1</v>
      </c>
      <c r="G51" s="34">
        <v>1</v>
      </c>
      <c r="H51" s="29" t="s">
        <v>29</v>
      </c>
      <c r="I51" s="3" t="s">
        <v>92</v>
      </c>
      <c r="J51" s="56"/>
    </row>
    <row r="52" s="3" customFormat="1" ht="28" customHeight="1" spans="1:10">
      <c r="A52" s="16"/>
      <c r="B52" s="17"/>
      <c r="C52" s="35" t="s">
        <v>153</v>
      </c>
      <c r="D52" s="29" t="s">
        <v>154</v>
      </c>
      <c r="E52" s="29"/>
      <c r="F52" s="25" t="s">
        <v>155</v>
      </c>
      <c r="G52" s="36">
        <v>0.953483146067416</v>
      </c>
      <c r="H52" s="29" t="s">
        <v>29</v>
      </c>
      <c r="J52" s="56"/>
    </row>
    <row r="53" s="3" customFormat="1" ht="33" customHeight="1" spans="1:10">
      <c r="A53" s="16"/>
      <c r="B53" s="37" t="s">
        <v>47</v>
      </c>
      <c r="C53" s="38" t="s">
        <v>156</v>
      </c>
      <c r="D53" s="39" t="s">
        <v>157</v>
      </c>
      <c r="E53" s="40"/>
      <c r="F53" s="25" t="s">
        <v>158</v>
      </c>
      <c r="G53" s="25" t="s">
        <v>51</v>
      </c>
      <c r="H53" s="29" t="s">
        <v>29</v>
      </c>
      <c r="J53" s="56"/>
    </row>
    <row r="54" s="3" customFormat="1" ht="33" customHeight="1" spans="1:10">
      <c r="A54" s="16"/>
      <c r="B54" s="37"/>
      <c r="C54" s="41"/>
      <c r="D54" s="39" t="s">
        <v>159</v>
      </c>
      <c r="E54" s="40"/>
      <c r="F54" s="25" t="s">
        <v>159</v>
      </c>
      <c r="G54" s="25" t="s">
        <v>159</v>
      </c>
      <c r="H54" s="29" t="s">
        <v>29</v>
      </c>
      <c r="J54" s="56"/>
    </row>
    <row r="55" s="3" customFormat="1" ht="33" customHeight="1" spans="1:10">
      <c r="A55" s="16"/>
      <c r="B55" s="37"/>
      <c r="C55" s="38" t="s">
        <v>48</v>
      </c>
      <c r="D55" s="29" t="s">
        <v>160</v>
      </c>
      <c r="E55" s="29"/>
      <c r="F55" s="42" t="s">
        <v>161</v>
      </c>
      <c r="G55" s="42" t="s">
        <v>161</v>
      </c>
      <c r="H55" s="29" t="s">
        <v>29</v>
      </c>
      <c r="J55" s="56"/>
    </row>
    <row r="56" s="3" customFormat="1" ht="33" customHeight="1" spans="1:10">
      <c r="A56" s="16"/>
      <c r="B56" s="37"/>
      <c r="C56" s="41"/>
      <c r="D56" s="31" t="s">
        <v>162</v>
      </c>
      <c r="E56" s="32"/>
      <c r="F56" s="42" t="s">
        <v>161</v>
      </c>
      <c r="G56" s="42" t="s">
        <v>161</v>
      </c>
      <c r="H56" s="29" t="s">
        <v>29</v>
      </c>
      <c r="J56" s="56"/>
    </row>
    <row r="57" s="3" customFormat="1" ht="51" customHeight="1" spans="1:10">
      <c r="A57" s="16"/>
      <c r="B57" s="37"/>
      <c r="C57" s="38" t="s">
        <v>163</v>
      </c>
      <c r="D57" s="43" t="s">
        <v>164</v>
      </c>
      <c r="E57" s="44"/>
      <c r="F57" s="18" t="s">
        <v>165</v>
      </c>
      <c r="G57" s="18" t="s">
        <v>165</v>
      </c>
      <c r="H57" s="29" t="s">
        <v>29</v>
      </c>
      <c r="J57" s="56"/>
    </row>
    <row r="58" s="3" customFormat="1" ht="32.05" customHeight="1" spans="1:10">
      <c r="A58" s="16"/>
      <c r="B58" s="37"/>
      <c r="C58" s="41"/>
      <c r="D58" s="43" t="s">
        <v>166</v>
      </c>
      <c r="E58" s="44"/>
      <c r="F58" s="18" t="s">
        <v>166</v>
      </c>
      <c r="G58" s="18" t="s">
        <v>167</v>
      </c>
      <c r="H58" s="29" t="s">
        <v>29</v>
      </c>
      <c r="J58" s="56"/>
    </row>
    <row r="59" s="4" customFormat="1" ht="37" customHeight="1" spans="1:10">
      <c r="A59" s="29"/>
      <c r="B59" s="45"/>
      <c r="C59" s="46"/>
      <c r="D59" s="29" t="s">
        <v>168</v>
      </c>
      <c r="E59" s="29"/>
      <c r="F59" s="47" t="s">
        <v>169</v>
      </c>
      <c r="G59" s="47" t="s">
        <v>169</v>
      </c>
      <c r="H59" s="48" t="s">
        <v>29</v>
      </c>
      <c r="J59" s="56"/>
    </row>
    <row r="60" s="3" customFormat="1" ht="48" hidden="1" customHeight="1" spans="1:10">
      <c r="A60" s="16"/>
      <c r="B60" s="38" t="s">
        <v>53</v>
      </c>
      <c r="C60" s="41" t="s">
        <v>170</v>
      </c>
      <c r="D60" s="29" t="s">
        <v>55</v>
      </c>
      <c r="E60" s="29"/>
      <c r="F60" s="49"/>
      <c r="G60" s="49"/>
      <c r="H60" s="50"/>
      <c r="J60" s="56"/>
    </row>
    <row r="61" s="2" customFormat="1" ht="30" customHeight="1" spans="1:8">
      <c r="A61" s="12" t="s">
        <v>56</v>
      </c>
      <c r="B61" s="12" t="s">
        <v>57</v>
      </c>
      <c r="C61" s="12"/>
      <c r="D61" s="12"/>
      <c r="E61" s="12"/>
      <c r="F61" s="12"/>
      <c r="G61" s="12"/>
      <c r="H61" s="12"/>
    </row>
    <row r="62" s="2" customFormat="1" ht="16.5" customHeight="1"/>
    <row r="63" s="2" customFormat="1" ht="21.65" customHeight="1"/>
    <row r="64" s="2" customFormat="1" ht="21.65" customHeight="1"/>
    <row r="65" s="2" customFormat="1" ht="16.5" customHeight="1"/>
  </sheetData>
  <mergeCells count="75">
    <mergeCell ref="A1:H1"/>
    <mergeCell ref="A2:H2"/>
    <mergeCell ref="A3:H3"/>
    <mergeCell ref="A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B61:H61"/>
    <mergeCell ref="A11:A60"/>
    <mergeCell ref="B12:B52"/>
    <mergeCell ref="B53:B59"/>
    <mergeCell ref="C12:C27"/>
    <mergeCell ref="C28:C48"/>
    <mergeCell ref="C49:C51"/>
    <mergeCell ref="C53:C54"/>
    <mergeCell ref="C55:C56"/>
    <mergeCell ref="C57:C59"/>
    <mergeCell ref="J12:J60"/>
    <mergeCell ref="A7:C10"/>
  </mergeCells>
  <printOptions horizontalCentered="1" verticalCentered="1"/>
  <pageMargins left="0.78740157480315" right="0.708244776162576" top="0.78740157480315" bottom="0.708244776162576" header="0.315238382872634" footer="0.315238382872634"/>
  <pageSetup paperSize="9" scale="46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项目1  金融工作经费</vt:lpstr>
      <vt:lpstr>项目2   办公室工作经费</vt:lpstr>
      <vt:lpstr>项目-预算</vt:lpstr>
      <vt:lpstr>项目-总</vt:lpstr>
      <vt:lpstr>Sheet1</vt:lpstr>
      <vt:lpstr>项目2   办公室工作经费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宁静的夏天</cp:lastModifiedBy>
  <dcterms:created xsi:type="dcterms:W3CDTF">2021-03-08T06:44:00Z</dcterms:created>
  <dcterms:modified xsi:type="dcterms:W3CDTF">2023-10-12T09:18:31Z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B2CAB8413B58401B87F5389AFFA5F5B8</vt:lpwstr>
  </property>
</Properties>
</file>